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נועה\Google Drive\כלקלות\"/>
    </mc:Choice>
  </mc:AlternateContent>
  <xr:revisionPtr revIDLastSave="0" documentId="13_ncr:1_{9ED39F4D-F73B-493B-B50D-35358AE16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גיליון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2" i="1"/>
  <c r="J33" i="1"/>
  <c r="J34" i="1"/>
  <c r="J35" i="1"/>
  <c r="C48" i="1"/>
  <c r="C47" i="1"/>
  <c r="C46" i="1"/>
  <c r="C45" i="1"/>
  <c r="C44" i="1"/>
  <c r="F36" i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0" i="1"/>
  <c r="E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C43" i="1"/>
  <c r="D18" i="1"/>
  <c r="E18" i="1" s="1"/>
  <c r="G18" i="1" s="1"/>
  <c r="D17" i="1"/>
  <c r="E17" i="1" s="1"/>
  <c r="G17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D36" i="1" s="1"/>
  <c r="I6" i="1"/>
  <c r="J5" i="1"/>
  <c r="D5" i="1"/>
  <c r="E5" i="1" s="1"/>
  <c r="J4" i="1"/>
  <c r="D4" i="1"/>
  <c r="E4" i="1" s="1"/>
  <c r="J3" i="1"/>
  <c r="D3" i="1"/>
  <c r="E3" i="1" s="1"/>
  <c r="J2" i="1"/>
  <c r="D2" i="1"/>
  <c r="E2" i="1" s="1"/>
  <c r="J6" i="1" l="1"/>
  <c r="J36" i="1"/>
  <c r="J38" i="1" s="1"/>
  <c r="C49" i="1"/>
  <c r="E6" i="1"/>
  <c r="D6" i="1"/>
  <c r="E10" i="1"/>
  <c r="I36" i="1"/>
  <c r="I38" i="1" s="1"/>
  <c r="E36" i="1" l="1"/>
  <c r="G10" i="1"/>
</calcChain>
</file>

<file path=xl/sharedStrings.xml><?xml version="1.0" encoding="utf-8"?>
<sst xmlns="http://schemas.openxmlformats.org/spreadsheetml/2006/main" count="83" uniqueCount="48">
  <si>
    <t>סעיף תקציב</t>
  </si>
  <si>
    <t>אמצעי תשלום</t>
  </si>
  <si>
    <t>בפועל 3-4 חודשים אחרונים</t>
  </si>
  <si>
    <t>ממוצע חודשי</t>
  </si>
  <si>
    <t>תקציב כיום מפורט</t>
  </si>
  <si>
    <t>תקציב פיילוט</t>
  </si>
  <si>
    <t>הערות/ משימה</t>
  </si>
  <si>
    <t>בנק</t>
  </si>
  <si>
    <t>קצבת ילדים</t>
  </si>
  <si>
    <t>הכנסות אחרות</t>
  </si>
  <si>
    <t>סה"כ הכנסות</t>
  </si>
  <si>
    <t>הממוצע במשק</t>
  </si>
  <si>
    <t>השוואה לממוצע במשק</t>
  </si>
  <si>
    <t>תקציב פיילוט מפורט</t>
  </si>
  <si>
    <t>קבועות</t>
  </si>
  <si>
    <t>משכנתא</t>
  </si>
  <si>
    <t>הלוואה</t>
  </si>
  <si>
    <t>ארנונה ומיסים</t>
  </si>
  <si>
    <t>אשראי</t>
  </si>
  <si>
    <t>חשמל / גז</t>
  </si>
  <si>
    <t>תחבורה</t>
  </si>
  <si>
    <t>ביטוחים</t>
  </si>
  <si>
    <t>גנים</t>
  </si>
  <si>
    <t>לימודים</t>
  </si>
  <si>
    <t>חוגים ופנאי</t>
  </si>
  <si>
    <t>תרומה וקהילה</t>
  </si>
  <si>
    <t>תקשורת</t>
  </si>
  <si>
    <t>אחר</t>
  </si>
  <si>
    <t>עמלות בנק</t>
  </si>
  <si>
    <t>משתנות</t>
  </si>
  <si>
    <t>סופר</t>
  </si>
  <si>
    <t>מוצרים ורהיטים לבית</t>
  </si>
  <si>
    <t>טיפוח ובריאות</t>
  </si>
  <si>
    <t>מתנות וארועים</t>
  </si>
  <si>
    <t>משיכת מזומן</t>
  </si>
  <si>
    <t>מזומן</t>
  </si>
  <si>
    <t>שנתיות</t>
  </si>
  <si>
    <t>תחבורה שנתי</t>
  </si>
  <si>
    <t>שנתי</t>
  </si>
  <si>
    <t>נסיעות וחופשות</t>
  </si>
  <si>
    <t>חיסכון</t>
  </si>
  <si>
    <t>ימי הולדת</t>
  </si>
  <si>
    <t>סה"כ הוצאות</t>
  </si>
  <si>
    <t>חלוקת התקציב לפי אמצעי תשלום</t>
  </si>
  <si>
    <t>צ'ק</t>
  </si>
  <si>
    <t>ביט</t>
  </si>
  <si>
    <t>הכנסה 1</t>
  </si>
  <si>
    <t>הכנסה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</si>
</sst>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11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4"/>
      <name val="Tahoma"/>
      <family val="2"/>
    </font>
    <font>
      <b/>
      <sz val="11"/>
      <color theme="1"/>
      <name val="Tahoma"/>
      <family val="2"/>
    </font>
    <font>
      <sz val="11"/>
      <color theme="4"/>
      <name val="Tahoma"/>
      <family val="2"/>
    </font>
    <font>
      <sz val="11"/>
      <color theme="1"/>
      <name val="Tahoma"/>
      <family val="2"/>
    </font>
    <font>
      <b/>
      <sz val="11"/>
      <color rgb="FF3F3F3F"/>
      <name val="Tahoma"/>
      <family val="2"/>
    </font>
    <font>
      <b/>
      <sz val="11"/>
      <color rgb="FF595959"/>
      <name val="Tahoma"/>
      <family val="2"/>
    </font>
    <font>
      <sz val="11"/>
      <name val="Tahoma"/>
      <family val="2"/>
    </font>
    <font>
      <b/>
      <sz val="11"/>
      <color rgb="FF7030A0"/>
      <name val="Tahoma"/>
      <family val="2"/>
    </font>
    <font>
      <b/>
      <sz val="11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3D0E5"/>
        <bgColor rgb="FFA3D0E5"/>
      </patternFill>
    </fill>
  </fills>
  <borders count="3">
    <border>
      <left/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readingOrder="1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 readingOrder="2"/>
    </xf>
    <xf numFmtId="0" fontId="6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 readingOrder="1"/>
    </xf>
    <xf numFmtId="164" fontId="5" fillId="0" borderId="2" xfId="0" applyNumberFormat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 wrapText="1" readingOrder="2"/>
    </xf>
    <xf numFmtId="0" fontId="1" fillId="2" borderId="0" xfId="1" applyFill="1" applyBorder="1" applyAlignment="1">
      <alignment horizontal="right" vertical="center" wrapText="1" readingOrder="2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164" fontId="0" fillId="2" borderId="0" xfId="0" applyNumberForma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0;&#1511;&#1493;&#1495;&#1493;&#1514;/&#1512;&#1497;&#1504;&#1491;&#1505;&#1489;&#1512;&#1490;/&#1499;&#1500;&#1511;&#1500;&#1493;&#1514;%20-%20&#1514;&#1511;&#1510;&#1497;&#1489;%20&#1512;&#1497;&#1504;&#1491;&#1505;&#1489;&#1512;&#14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"/>
      <sheetName val="תקציב"/>
      <sheetName val="פירוט תקציב"/>
      <sheetName val="ניתוח"/>
      <sheetName val="תנועות"/>
      <sheetName val="אוט"/>
      <sheetName val="סעיפי תקציב"/>
      <sheetName val="כללי"/>
      <sheetName val="נתוני פתיחה"/>
    </sheetNames>
    <sheetDataSet>
      <sheetData sheetId="0"/>
      <sheetData sheetId="1">
        <row r="2">
          <cell r="B2" t="str">
            <v>הכנסה אשלי</v>
          </cell>
        </row>
        <row r="3">
          <cell r="B3" t="str">
            <v>הכנסה ג'ין</v>
          </cell>
        </row>
        <row r="5">
          <cell r="B5" t="str">
            <v>קצבת ילדים</v>
          </cell>
        </row>
        <row r="6">
          <cell r="B6" t="str">
            <v>הכנסות אחרות</v>
          </cell>
        </row>
        <row r="11">
          <cell r="B11" t="str">
            <v>משכנתא</v>
          </cell>
        </row>
        <row r="12">
          <cell r="B12" t="str">
            <v>הלוואה</v>
          </cell>
        </row>
        <row r="13">
          <cell r="B13" t="str">
            <v>ארנונה ומיסים</v>
          </cell>
        </row>
        <row r="14">
          <cell r="B14" t="str">
            <v>חשמל / גז</v>
          </cell>
        </row>
        <row r="15">
          <cell r="B15" t="str">
            <v>תחבורה</v>
          </cell>
        </row>
        <row r="18">
          <cell r="B18" t="str">
            <v>ביטוחים</v>
          </cell>
        </row>
        <row r="19">
          <cell r="B19" t="str">
            <v>גנים</v>
          </cell>
        </row>
        <row r="20">
          <cell r="B20" t="str">
            <v>לימודים</v>
          </cell>
        </row>
        <row r="21">
          <cell r="B21" t="str">
            <v>חוגים ופנאי</v>
          </cell>
        </row>
        <row r="22">
          <cell r="B22" t="str">
            <v>תרומה וקהילה</v>
          </cell>
        </row>
        <row r="23">
          <cell r="B23" t="str">
            <v>תקשורת</v>
          </cell>
        </row>
        <row r="24">
          <cell r="B24" t="str">
            <v>אחר</v>
          </cell>
        </row>
        <row r="25">
          <cell r="B25" t="str">
            <v>עמלות בנק</v>
          </cell>
        </row>
        <row r="27">
          <cell r="B27" t="str">
            <v>סופר</v>
          </cell>
        </row>
        <row r="28">
          <cell r="B28" t="str">
            <v>מוצרים ורהיטים לבית</v>
          </cell>
        </row>
        <row r="29">
          <cell r="B29" t="str">
            <v>טיפוח ובריאות</v>
          </cell>
        </row>
        <row r="30">
          <cell r="B30" t="str">
            <v>מתנות וארועים</v>
          </cell>
        </row>
        <row r="31">
          <cell r="B31" t="str">
            <v>משיכת מזומן</v>
          </cell>
        </row>
        <row r="33">
          <cell r="B33" t="str">
            <v>תחבורה שנתי</v>
          </cell>
        </row>
        <row r="34">
          <cell r="B34" t="str">
            <v>נסיעות וחופשות</v>
          </cell>
        </row>
        <row r="35">
          <cell r="B35" t="str">
            <v>חיסכון</v>
          </cell>
        </row>
        <row r="36">
          <cell r="B36" t="str">
            <v>ימי הולדת</v>
          </cell>
        </row>
      </sheetData>
      <sheetData sheetId="2"/>
      <sheetData sheetId="3"/>
      <sheetData sheetId="4">
        <row r="2">
          <cell r="I2" t="str">
            <v>הלוואה</v>
          </cell>
          <cell r="J2">
            <v>25.65</v>
          </cell>
        </row>
        <row r="3">
          <cell r="I3" t="str">
            <v>הלוואה</v>
          </cell>
          <cell r="J3">
            <v>633.57000000000005</v>
          </cell>
        </row>
        <row r="4">
          <cell r="I4" t="str">
            <v>משכנתא</v>
          </cell>
          <cell r="J4">
            <v>7308.16</v>
          </cell>
        </row>
        <row r="5">
          <cell r="I5" t="str">
            <v>מרכז</v>
          </cell>
          <cell r="J5">
            <v>104.25</v>
          </cell>
        </row>
        <row r="6">
          <cell r="I6" t="str">
            <v>ביגוד והנעלה</v>
          </cell>
          <cell r="J6">
            <v>104.25</v>
          </cell>
        </row>
        <row r="7">
          <cell r="I7" t="str">
            <v>עמלות בנק</v>
          </cell>
          <cell r="J7">
            <v>9</v>
          </cell>
        </row>
        <row r="8">
          <cell r="I8" t="str">
            <v>הכנסה ג'ין</v>
          </cell>
          <cell r="J8">
            <v>4000</v>
          </cell>
        </row>
        <row r="9">
          <cell r="I9" t="str">
            <v>משיכת מזומן</v>
          </cell>
          <cell r="J9">
            <v>4000.8492000000001</v>
          </cell>
        </row>
        <row r="10">
          <cell r="I10" t="str">
            <v>מרכז</v>
          </cell>
          <cell r="J10">
            <v>4352.78</v>
          </cell>
        </row>
        <row r="11">
          <cell r="I11" t="str">
            <v>מוצרים ורהיטים לבית</v>
          </cell>
          <cell r="J11">
            <v>122</v>
          </cell>
        </row>
        <row r="12">
          <cell r="I12" t="str">
            <v>בילויים ומסעדות</v>
          </cell>
          <cell r="J12">
            <v>16</v>
          </cell>
        </row>
        <row r="13">
          <cell r="I13" t="str">
            <v>בילויים ומסעדות</v>
          </cell>
          <cell r="J13">
            <v>16</v>
          </cell>
        </row>
        <row r="14">
          <cell r="I14" t="str">
            <v>בילויים ומסעדות</v>
          </cell>
          <cell r="J14">
            <v>42</v>
          </cell>
        </row>
        <row r="15">
          <cell r="I15" t="str">
            <v>בילויים ומסעדות</v>
          </cell>
          <cell r="J15">
            <v>13</v>
          </cell>
        </row>
        <row r="16">
          <cell r="I16" t="str">
            <v>בילויים ומסעדות</v>
          </cell>
          <cell r="J16">
            <v>99.9</v>
          </cell>
        </row>
        <row r="17">
          <cell r="I17" t="str">
            <v>בילויים ומסעדות</v>
          </cell>
          <cell r="J17">
            <v>37.799999999999997</v>
          </cell>
        </row>
        <row r="18">
          <cell r="I18" t="str">
            <v>אחר</v>
          </cell>
          <cell r="J18">
            <v>400</v>
          </cell>
        </row>
        <row r="19">
          <cell r="I19" t="str">
            <v>אחר</v>
          </cell>
          <cell r="J19">
            <v>400</v>
          </cell>
        </row>
        <row r="20">
          <cell r="I20" t="str">
            <v>סופר</v>
          </cell>
          <cell r="J20">
            <v>64.8</v>
          </cell>
        </row>
        <row r="21">
          <cell r="I21" t="str">
            <v>סופר</v>
          </cell>
          <cell r="J21">
            <v>50</v>
          </cell>
        </row>
        <row r="22">
          <cell r="I22" t="str">
            <v>אחר</v>
          </cell>
          <cell r="J22">
            <v>70</v>
          </cell>
        </row>
        <row r="23">
          <cell r="I23" t="str">
            <v>תחבורה</v>
          </cell>
          <cell r="J23">
            <v>13</v>
          </cell>
        </row>
        <row r="24">
          <cell r="I24" t="str">
            <v>תחבורה</v>
          </cell>
          <cell r="J24">
            <v>13</v>
          </cell>
        </row>
        <row r="25">
          <cell r="I25" t="str">
            <v>בילויים ומסעדות</v>
          </cell>
          <cell r="J25">
            <v>77</v>
          </cell>
        </row>
        <row r="26">
          <cell r="I26" t="str">
            <v>תחבורה</v>
          </cell>
          <cell r="J26">
            <v>182.84</v>
          </cell>
        </row>
        <row r="27">
          <cell r="I27" t="str">
            <v>בילויים ומסעדות</v>
          </cell>
          <cell r="J27">
            <v>54</v>
          </cell>
        </row>
        <row r="28">
          <cell r="I28" t="str">
            <v>הוצאות עסקיות</v>
          </cell>
          <cell r="J28">
            <v>950</v>
          </cell>
        </row>
        <row r="29">
          <cell r="I29" t="str">
            <v>חשמל / גז</v>
          </cell>
          <cell r="J29">
            <v>673.69</v>
          </cell>
        </row>
        <row r="30">
          <cell r="I30" t="str">
            <v>תחבורה</v>
          </cell>
          <cell r="J30">
            <v>268.87</v>
          </cell>
        </row>
        <row r="31">
          <cell r="I31" t="str">
            <v>עמלות בנק</v>
          </cell>
          <cell r="J31">
            <v>13.48</v>
          </cell>
        </row>
        <row r="32">
          <cell r="I32" t="str">
            <v>תחבורה</v>
          </cell>
          <cell r="J32">
            <v>53.12</v>
          </cell>
        </row>
        <row r="33">
          <cell r="I33" t="str">
            <v>הוצאות עסקיות</v>
          </cell>
          <cell r="J33">
            <v>439</v>
          </cell>
        </row>
        <row r="34">
          <cell r="I34" t="str">
            <v>תחבורה</v>
          </cell>
          <cell r="J34">
            <v>283.27999999999997</v>
          </cell>
        </row>
        <row r="35">
          <cell r="I35" t="str">
            <v>הכנסה ג'ין</v>
          </cell>
          <cell r="J35">
            <v>3700</v>
          </cell>
        </row>
        <row r="36">
          <cell r="I36" t="str">
            <v>משיכת מזומן</v>
          </cell>
          <cell r="J36">
            <v>4005.8063999999999</v>
          </cell>
        </row>
        <row r="37">
          <cell r="I37" t="str">
            <v>הכנסות ספר</v>
          </cell>
          <cell r="J37">
            <v>4.0824000000000007</v>
          </cell>
        </row>
        <row r="38">
          <cell r="I38" t="str">
            <v>הכנסה אשלי</v>
          </cell>
          <cell r="J38">
            <v>13777.9704</v>
          </cell>
        </row>
        <row r="39">
          <cell r="I39" t="str">
            <v>אחר</v>
          </cell>
          <cell r="J39">
            <v>500</v>
          </cell>
        </row>
        <row r="40">
          <cell r="I40" t="str">
            <v>עמלות בנק</v>
          </cell>
          <cell r="J40">
            <v>13.5</v>
          </cell>
        </row>
        <row r="41">
          <cell r="I41" t="str">
            <v>עמלות בנק</v>
          </cell>
          <cell r="J41">
            <v>97.62</v>
          </cell>
        </row>
        <row r="42">
          <cell r="I42" t="str">
            <v>הכנסה ג'ין</v>
          </cell>
          <cell r="J42">
            <v>50</v>
          </cell>
        </row>
        <row r="43">
          <cell r="I43" t="str">
            <v>הכנסות אחרות</v>
          </cell>
          <cell r="J43">
            <v>136</v>
          </cell>
        </row>
        <row r="45">
          <cell r="I45" t="str">
            <v>עמלות בנק</v>
          </cell>
          <cell r="J45">
            <v>97.2</v>
          </cell>
        </row>
        <row r="46">
          <cell r="I46" t="str">
            <v>ביטוחים</v>
          </cell>
          <cell r="J46">
            <v>246.82</v>
          </cell>
        </row>
        <row r="47">
          <cell r="I47" t="str">
            <v>הכנסות אחרות</v>
          </cell>
          <cell r="J47">
            <v>2000</v>
          </cell>
        </row>
        <row r="48">
          <cell r="I48" t="str">
            <v>הכנסה ג'ין</v>
          </cell>
          <cell r="J48">
            <v>50</v>
          </cell>
        </row>
        <row r="49">
          <cell r="I49" t="str">
            <v>הכנסה ג'ין</v>
          </cell>
          <cell r="J49">
            <v>350</v>
          </cell>
        </row>
        <row r="50">
          <cell r="I50" t="str">
            <v>משיכת מזומן</v>
          </cell>
          <cell r="J50">
            <v>3991.4856000000004</v>
          </cell>
        </row>
        <row r="51">
          <cell r="I51" t="str">
            <v>הכנסות ספר</v>
          </cell>
          <cell r="J51">
            <v>8.2944000000000013</v>
          </cell>
        </row>
        <row r="52">
          <cell r="I52" t="str">
            <v>עמלות בנק</v>
          </cell>
          <cell r="J52">
            <v>9.0071999999999992</v>
          </cell>
        </row>
        <row r="53">
          <cell r="I53" t="str">
            <v>מרכז</v>
          </cell>
          <cell r="J53">
            <v>4835.97</v>
          </cell>
        </row>
        <row r="54">
          <cell r="I54" t="str">
            <v>מוצרים ורהיטים לבית</v>
          </cell>
          <cell r="J54">
            <v>416</v>
          </cell>
        </row>
        <row r="55">
          <cell r="I55" t="str">
            <v>תחבורה</v>
          </cell>
          <cell r="J55">
            <v>273.24</v>
          </cell>
        </row>
        <row r="56">
          <cell r="I56" t="str">
            <v>ארנונה ומיסים</v>
          </cell>
          <cell r="J56">
            <v>786.6</v>
          </cell>
        </row>
        <row r="57">
          <cell r="I57" t="str">
            <v>בילויים ומסעדות</v>
          </cell>
          <cell r="J57">
            <v>25</v>
          </cell>
        </row>
        <row r="58">
          <cell r="I58" t="str">
            <v>סופר</v>
          </cell>
          <cell r="J58">
            <v>230.9</v>
          </cell>
        </row>
        <row r="59">
          <cell r="I59" t="str">
            <v>סופר</v>
          </cell>
          <cell r="J59">
            <v>67.400000000000006</v>
          </cell>
        </row>
        <row r="60">
          <cell r="I60" t="str">
            <v>בילויים ומסעדות</v>
          </cell>
          <cell r="J60">
            <v>95</v>
          </cell>
        </row>
        <row r="61">
          <cell r="I61" t="str">
            <v>תחבורה</v>
          </cell>
          <cell r="J61">
            <v>20</v>
          </cell>
        </row>
        <row r="62">
          <cell r="I62" t="str">
            <v>תחבורה</v>
          </cell>
          <cell r="J62">
            <v>20</v>
          </cell>
        </row>
        <row r="63">
          <cell r="I63" t="str">
            <v>בילויים ומסעדות</v>
          </cell>
          <cell r="J63">
            <v>38</v>
          </cell>
        </row>
        <row r="64">
          <cell r="I64" t="str">
            <v>בילויים ומסעדות</v>
          </cell>
          <cell r="J64">
            <v>36</v>
          </cell>
        </row>
        <row r="65">
          <cell r="I65" t="str">
            <v>סופר</v>
          </cell>
          <cell r="J65">
            <v>63</v>
          </cell>
        </row>
        <row r="66">
          <cell r="I66" t="str">
            <v>בילויים ומסעדות</v>
          </cell>
          <cell r="J66">
            <v>53</v>
          </cell>
        </row>
        <row r="67">
          <cell r="I67" t="str">
            <v>הוצאות עסקיות</v>
          </cell>
          <cell r="J67">
            <v>157</v>
          </cell>
        </row>
        <row r="68">
          <cell r="I68" t="str">
            <v>סופר</v>
          </cell>
          <cell r="J68">
            <v>82.55</v>
          </cell>
        </row>
        <row r="69">
          <cell r="I69" t="str">
            <v>אחר</v>
          </cell>
          <cell r="J69">
            <v>180</v>
          </cell>
        </row>
        <row r="70">
          <cell r="I70" t="str">
            <v>תחבורה</v>
          </cell>
          <cell r="J70">
            <v>69.86</v>
          </cell>
        </row>
        <row r="71">
          <cell r="I71" t="str">
            <v>אחר</v>
          </cell>
          <cell r="J71">
            <v>150</v>
          </cell>
        </row>
        <row r="72">
          <cell r="I72" t="str">
            <v>אחר</v>
          </cell>
          <cell r="J72">
            <v>60</v>
          </cell>
        </row>
        <row r="73">
          <cell r="I73" t="str">
            <v>סופר</v>
          </cell>
          <cell r="J73">
            <v>120.16</v>
          </cell>
        </row>
        <row r="74">
          <cell r="I74" t="str">
            <v>תחבורה</v>
          </cell>
          <cell r="J74">
            <v>69.459999999999994</v>
          </cell>
        </row>
        <row r="75">
          <cell r="I75" t="str">
            <v>ביגוד והנעלה</v>
          </cell>
          <cell r="J75">
            <v>48.6</v>
          </cell>
        </row>
        <row r="76">
          <cell r="I76" t="str">
            <v>תחבורה</v>
          </cell>
          <cell r="J76">
            <v>67.78</v>
          </cell>
        </row>
        <row r="77">
          <cell r="I77" t="str">
            <v>סופר</v>
          </cell>
          <cell r="J77">
            <v>184.4</v>
          </cell>
        </row>
        <row r="78">
          <cell r="I78" t="str">
            <v>בילויים ומסעדות</v>
          </cell>
          <cell r="J78">
            <v>19.899999999999999</v>
          </cell>
        </row>
        <row r="79">
          <cell r="I79" t="str">
            <v>תקשורת</v>
          </cell>
          <cell r="J79">
            <v>111.85</v>
          </cell>
        </row>
        <row r="80">
          <cell r="I80" t="str">
            <v>בילויים ומסעדות</v>
          </cell>
          <cell r="J80">
            <v>88</v>
          </cell>
        </row>
        <row r="81">
          <cell r="I81" t="str">
            <v>בילויים ומסעדות</v>
          </cell>
          <cell r="J81">
            <v>16</v>
          </cell>
        </row>
        <row r="82">
          <cell r="I82" t="str">
            <v>סופר</v>
          </cell>
          <cell r="J82">
            <v>179</v>
          </cell>
        </row>
        <row r="83">
          <cell r="I83" t="str">
            <v>מוצרים ורהיטים לבית</v>
          </cell>
          <cell r="J83">
            <v>193</v>
          </cell>
        </row>
        <row r="84">
          <cell r="I84" t="str">
            <v>תחבורה</v>
          </cell>
          <cell r="J84">
            <v>254.82</v>
          </cell>
        </row>
        <row r="85">
          <cell r="I85" t="str">
            <v>מוצרים ורהיטים לבית</v>
          </cell>
          <cell r="J85">
            <v>460</v>
          </cell>
        </row>
        <row r="86">
          <cell r="I86" t="str">
            <v>סופר</v>
          </cell>
          <cell r="J86">
            <v>69.7</v>
          </cell>
        </row>
        <row r="87">
          <cell r="I87" t="str">
            <v>סופר</v>
          </cell>
          <cell r="J87">
            <v>13.9</v>
          </cell>
        </row>
        <row r="88">
          <cell r="I88" t="str">
            <v>סופר</v>
          </cell>
          <cell r="J88">
            <v>46.6</v>
          </cell>
        </row>
        <row r="89">
          <cell r="I89" t="str">
            <v>סופר</v>
          </cell>
          <cell r="J89">
            <v>69.25</v>
          </cell>
        </row>
        <row r="90">
          <cell r="I90" t="str">
            <v>הכנסה ג'ין</v>
          </cell>
          <cell r="J90">
            <v>50</v>
          </cell>
        </row>
        <row r="91">
          <cell r="I91" t="str">
            <v>הכנסה ג'ין</v>
          </cell>
          <cell r="J91">
            <v>400</v>
          </cell>
        </row>
        <row r="92">
          <cell r="I92" t="str">
            <v>הכנסה ג'ין</v>
          </cell>
          <cell r="J92">
            <v>100</v>
          </cell>
        </row>
        <row r="93">
          <cell r="I93" t="str">
            <v>מרכז</v>
          </cell>
          <cell r="J93">
            <v>21771.828000000001</v>
          </cell>
        </row>
        <row r="94">
          <cell r="I94" t="str">
            <v>משיכת מזומן</v>
          </cell>
          <cell r="J94">
            <v>500</v>
          </cell>
        </row>
        <row r="95">
          <cell r="I95" t="str">
            <v>גנים</v>
          </cell>
          <cell r="J95">
            <v>2700</v>
          </cell>
        </row>
        <row r="96">
          <cell r="I96" t="str">
            <v>אחר</v>
          </cell>
          <cell r="J96">
            <v>758.11</v>
          </cell>
        </row>
        <row r="97">
          <cell r="I97" t="str">
            <v>הכנסה אשלי</v>
          </cell>
          <cell r="J97">
            <v>13777.9704</v>
          </cell>
        </row>
        <row r="98">
          <cell r="I98" t="str">
            <v>הכנסה ג'ין</v>
          </cell>
          <cell r="J98">
            <v>50</v>
          </cell>
        </row>
        <row r="99">
          <cell r="I99" t="str">
            <v>משיכת מזומן</v>
          </cell>
          <cell r="J99">
            <v>3997.7712000000006</v>
          </cell>
        </row>
        <row r="100">
          <cell r="I100" t="str">
            <v>הוצאות עסקיות</v>
          </cell>
          <cell r="J100">
            <v>324</v>
          </cell>
        </row>
        <row r="101">
          <cell r="I101" t="str">
            <v>הוצאות עסקיות</v>
          </cell>
          <cell r="J101">
            <v>648</v>
          </cell>
        </row>
        <row r="102">
          <cell r="I102" t="str">
            <v>מרכז</v>
          </cell>
          <cell r="J102">
            <v>17250.407999999999</v>
          </cell>
        </row>
        <row r="103">
          <cell r="I103" t="str">
            <v>הכנסה ג'ין</v>
          </cell>
          <cell r="J103">
            <v>4000</v>
          </cell>
        </row>
        <row r="104">
          <cell r="I104" t="str">
            <v>הכנסה ג'ין</v>
          </cell>
          <cell r="J104">
            <v>50</v>
          </cell>
        </row>
        <row r="105">
          <cell r="I105" t="str">
            <v>קצבת ילדים</v>
          </cell>
          <cell r="J105">
            <v>172</v>
          </cell>
        </row>
        <row r="106">
          <cell r="I106" t="str">
            <v>הכנסה ג'ין</v>
          </cell>
          <cell r="J106">
            <v>50</v>
          </cell>
        </row>
        <row r="107">
          <cell r="I107" t="str">
            <v>הכנסה ג'ין</v>
          </cell>
          <cell r="J107">
            <v>1500</v>
          </cell>
        </row>
        <row r="108">
          <cell r="I108" t="str">
            <v>משיכת מזומן</v>
          </cell>
          <cell r="J108">
            <v>1987.1243999999999</v>
          </cell>
        </row>
        <row r="109">
          <cell r="I109" t="str">
            <v>הכנסות אחרות</v>
          </cell>
          <cell r="J109">
            <v>32400.000000000004</v>
          </cell>
        </row>
        <row r="110">
          <cell r="I110" t="str">
            <v>הכנסה ג'ין</v>
          </cell>
          <cell r="J110">
            <v>4000</v>
          </cell>
        </row>
        <row r="111">
          <cell r="I111" t="str">
            <v>הכנסה ג'ין</v>
          </cell>
          <cell r="J111">
            <v>80</v>
          </cell>
        </row>
        <row r="112">
          <cell r="I112" t="str">
            <v>משיכת מזומן</v>
          </cell>
          <cell r="J112">
            <v>3982.0572000000002</v>
          </cell>
        </row>
        <row r="113">
          <cell r="I113" t="str">
            <v>משיכת מזומן</v>
          </cell>
          <cell r="J113">
            <v>306.79560000000004</v>
          </cell>
        </row>
        <row r="114">
          <cell r="I114" t="str">
            <v>הכנסה אשלי</v>
          </cell>
          <cell r="J114">
            <v>13777.9704</v>
          </cell>
        </row>
        <row r="115">
          <cell r="I115" t="str">
            <v>שופינג</v>
          </cell>
          <cell r="J115">
            <v>80.967600000000004</v>
          </cell>
        </row>
        <row r="116">
          <cell r="I116" t="str">
            <v>הוצאות עסקיות</v>
          </cell>
          <cell r="J116">
            <v>106.43400000000001</v>
          </cell>
        </row>
        <row r="117">
          <cell r="I117" t="str">
            <v>הוצאות עסקיות</v>
          </cell>
          <cell r="J117">
            <v>115.02000000000001</v>
          </cell>
        </row>
        <row r="118">
          <cell r="I118" t="str">
            <v>הוצאות עסקיות</v>
          </cell>
          <cell r="J118">
            <v>42.897600000000004</v>
          </cell>
        </row>
        <row r="119">
          <cell r="I119" t="str">
            <v>בילויים ומסעדות</v>
          </cell>
          <cell r="J119">
            <v>28.998000000000001</v>
          </cell>
        </row>
        <row r="120">
          <cell r="I120" t="str">
            <v>שופינג</v>
          </cell>
          <cell r="J120">
            <v>22.647600000000001</v>
          </cell>
        </row>
        <row r="121">
          <cell r="I121" t="str">
            <v>הוצאות עסקיות</v>
          </cell>
          <cell r="J121">
            <v>38.880000000000003</v>
          </cell>
        </row>
        <row r="122">
          <cell r="I122" t="str">
            <v>הוצאות עסקיות</v>
          </cell>
          <cell r="J122">
            <v>179.982</v>
          </cell>
        </row>
        <row r="123">
          <cell r="I123" t="str">
            <v>שופינג</v>
          </cell>
          <cell r="J123">
            <v>98.722800000000007</v>
          </cell>
        </row>
        <row r="124">
          <cell r="I124" t="str">
            <v>עמלות בנק</v>
          </cell>
          <cell r="J124">
            <v>32.400000000000006</v>
          </cell>
        </row>
        <row r="125">
          <cell r="I125" t="str">
            <v>הוצאות עסקיות</v>
          </cell>
          <cell r="J125">
            <v>100.44000000000001</v>
          </cell>
        </row>
        <row r="126">
          <cell r="I126" t="str">
            <v>שופינג</v>
          </cell>
          <cell r="J126">
            <v>114.696</v>
          </cell>
        </row>
        <row r="127">
          <cell r="I127" t="str">
            <v>שופינג</v>
          </cell>
          <cell r="J127">
            <v>98.722800000000007</v>
          </cell>
        </row>
        <row r="128">
          <cell r="I128" t="str">
            <v>הוצאות עסקיות</v>
          </cell>
          <cell r="J128">
            <v>250.19280000000001</v>
          </cell>
        </row>
        <row r="129">
          <cell r="I129" t="str">
            <v>שופינג</v>
          </cell>
          <cell r="J129">
            <v>9.6876000000000015</v>
          </cell>
        </row>
        <row r="130">
          <cell r="I130" t="str">
            <v>הוצאות עסקיות</v>
          </cell>
          <cell r="J130">
            <v>486.09720000000004</v>
          </cell>
        </row>
        <row r="131">
          <cell r="I131" t="str">
            <v>הוצאות עסקיות</v>
          </cell>
          <cell r="J131">
            <v>-250.19280000000001</v>
          </cell>
        </row>
        <row r="132">
          <cell r="I132" t="str">
            <v>הוצאות עסקיות</v>
          </cell>
          <cell r="J132">
            <v>24.753600000000002</v>
          </cell>
        </row>
        <row r="133">
          <cell r="I133" t="str">
            <v>הוצאות עסקיות</v>
          </cell>
          <cell r="J133">
            <v>901.0440000000001</v>
          </cell>
        </row>
        <row r="134">
          <cell r="I134" t="str">
            <v>שופינג</v>
          </cell>
          <cell r="J134">
            <v>99.305999999999997</v>
          </cell>
        </row>
        <row r="135">
          <cell r="I135" t="str">
            <v>סופר</v>
          </cell>
          <cell r="J135">
            <v>236.52</v>
          </cell>
        </row>
        <row r="136">
          <cell r="I136" t="str">
            <v>בילויים ומסעדות</v>
          </cell>
          <cell r="J136">
            <v>13.899600000000001</v>
          </cell>
        </row>
        <row r="137">
          <cell r="I137" t="str">
            <v>שופינג</v>
          </cell>
          <cell r="J137">
            <v>50.058</v>
          </cell>
        </row>
        <row r="138">
          <cell r="I138" t="str">
            <v>הוצאות עסקיות</v>
          </cell>
          <cell r="J138">
            <v>1668.6000000000001</v>
          </cell>
        </row>
        <row r="139">
          <cell r="I139" t="str">
            <v>שופינג</v>
          </cell>
          <cell r="J139">
            <v>66.582000000000008</v>
          </cell>
        </row>
        <row r="140">
          <cell r="I140" t="str">
            <v>שופינג</v>
          </cell>
          <cell r="J140">
            <v>70.502400000000009</v>
          </cell>
        </row>
        <row r="141">
          <cell r="I141" t="str">
            <v>בילויים ומסעדות</v>
          </cell>
          <cell r="J141">
            <v>184.45320000000001</v>
          </cell>
        </row>
        <row r="142">
          <cell r="I142" t="str">
            <v>שופינג</v>
          </cell>
          <cell r="J142">
            <v>70.502400000000009</v>
          </cell>
        </row>
        <row r="143">
          <cell r="I143" t="str">
            <v>שופינג</v>
          </cell>
          <cell r="J143">
            <v>32.400000000000006</v>
          </cell>
        </row>
        <row r="144">
          <cell r="I144" t="str">
            <v>הוצאות עסקיות</v>
          </cell>
          <cell r="J144">
            <v>651.98519999999996</v>
          </cell>
        </row>
        <row r="145">
          <cell r="I145" t="str">
            <v>שופינג</v>
          </cell>
          <cell r="J145">
            <v>48.6</v>
          </cell>
        </row>
        <row r="146">
          <cell r="I146" t="str">
            <v>תקשורת</v>
          </cell>
          <cell r="J146">
            <v>32.400000000000006</v>
          </cell>
        </row>
        <row r="147">
          <cell r="I147" t="str">
            <v>הוצאות עסקיות</v>
          </cell>
          <cell r="J147">
            <v>81</v>
          </cell>
        </row>
        <row r="148">
          <cell r="I148" t="str">
            <v>שופינג</v>
          </cell>
          <cell r="J148">
            <v>69.854399999999998</v>
          </cell>
        </row>
        <row r="149">
          <cell r="I149" t="str">
            <v>בילויים ומסעדות</v>
          </cell>
          <cell r="J149">
            <v>9.9792000000000005</v>
          </cell>
        </row>
        <row r="150">
          <cell r="I150" t="str">
            <v>הוצאות עסקיות</v>
          </cell>
          <cell r="J150">
            <v>499.89960000000002</v>
          </cell>
        </row>
        <row r="151">
          <cell r="I151" t="str">
            <v>הוצאות עסקיות</v>
          </cell>
          <cell r="J151">
            <v>575.68320000000006</v>
          </cell>
        </row>
        <row r="152">
          <cell r="I152" t="str">
            <v>מוצרים ורהיטים לבית</v>
          </cell>
          <cell r="J152">
            <v>70.826400000000007</v>
          </cell>
        </row>
        <row r="153">
          <cell r="I153" t="str">
            <v>סופר</v>
          </cell>
          <cell r="J153">
            <v>1021.8312000000001</v>
          </cell>
        </row>
        <row r="154">
          <cell r="I154" t="str">
            <v>ביטוחים</v>
          </cell>
          <cell r="J154">
            <v>1571.9508000000001</v>
          </cell>
        </row>
        <row r="155">
          <cell r="I155" t="str">
            <v>בילויים ומסעדות</v>
          </cell>
          <cell r="J155">
            <v>9.9792000000000005</v>
          </cell>
        </row>
        <row r="156">
          <cell r="I156" t="str">
            <v>סופר</v>
          </cell>
          <cell r="J156">
            <v>19.569600000000001</v>
          </cell>
        </row>
        <row r="157">
          <cell r="I157" t="str">
            <v>בילויים ומסעדות</v>
          </cell>
          <cell r="J157">
            <v>65.998800000000003</v>
          </cell>
        </row>
        <row r="158">
          <cell r="I158" t="str">
            <v>בילויים ומסעדות</v>
          </cell>
          <cell r="J158">
            <v>10.0116</v>
          </cell>
        </row>
        <row r="159">
          <cell r="I159" t="str">
            <v>הוצאות עסקיות</v>
          </cell>
          <cell r="J159">
            <v>48.438000000000002</v>
          </cell>
        </row>
        <row r="160">
          <cell r="I160" t="str">
            <v>בילויים ומסעדות</v>
          </cell>
          <cell r="J160">
            <v>42.022800000000004</v>
          </cell>
        </row>
        <row r="161">
          <cell r="I161" t="str">
            <v>בילויים ומסעדות</v>
          </cell>
          <cell r="J161">
            <v>13.024799999999999</v>
          </cell>
        </row>
        <row r="162">
          <cell r="I162" t="str">
            <v>תקשורת</v>
          </cell>
          <cell r="J162">
            <v>6.48</v>
          </cell>
        </row>
        <row r="163">
          <cell r="I163" t="str">
            <v>ביטוחים</v>
          </cell>
          <cell r="J163">
            <v>166.37400000000002</v>
          </cell>
        </row>
        <row r="164">
          <cell r="I164" t="str">
            <v>שופינג</v>
          </cell>
          <cell r="J164">
            <v>36.806400000000004</v>
          </cell>
        </row>
        <row r="165">
          <cell r="I165" t="str">
            <v>סופר</v>
          </cell>
          <cell r="J165">
            <v>-33.501600000000003</v>
          </cell>
        </row>
        <row r="166">
          <cell r="I166" t="str">
            <v>תקשורת</v>
          </cell>
          <cell r="J166">
            <v>99.046800000000005</v>
          </cell>
        </row>
        <row r="167">
          <cell r="I167" t="str">
            <v>סופר</v>
          </cell>
          <cell r="J167">
            <v>-15.616800000000001</v>
          </cell>
        </row>
        <row r="168">
          <cell r="I168" t="str">
            <v>תקשורת</v>
          </cell>
          <cell r="J168">
            <v>34.894800000000004</v>
          </cell>
        </row>
        <row r="169">
          <cell r="I169" t="str">
            <v>הוצאות עסקיות</v>
          </cell>
          <cell r="J169">
            <v>145.80000000000001</v>
          </cell>
        </row>
        <row r="170">
          <cell r="I170" t="str">
            <v>הוצאות עסקיות</v>
          </cell>
          <cell r="J170">
            <v>1140.2208000000001</v>
          </cell>
        </row>
        <row r="171">
          <cell r="I171" t="str">
            <v>הוצאות עסקיות</v>
          </cell>
          <cell r="J171">
            <v>12.96</v>
          </cell>
        </row>
        <row r="172">
          <cell r="I172" t="str">
            <v>הוצאות עסקיות</v>
          </cell>
          <cell r="J172">
            <v>67.586399999999998</v>
          </cell>
        </row>
        <row r="173">
          <cell r="I173" t="str">
            <v>שופינג</v>
          </cell>
          <cell r="J173">
            <v>97.167600000000007</v>
          </cell>
        </row>
        <row r="174">
          <cell r="I174" t="str">
            <v>שופינג</v>
          </cell>
          <cell r="J174">
            <v>16.1676</v>
          </cell>
        </row>
        <row r="175">
          <cell r="I175" t="str">
            <v>שופינג</v>
          </cell>
          <cell r="J175">
            <v>67.327200000000005</v>
          </cell>
        </row>
        <row r="176">
          <cell r="I176" t="str">
            <v>הוצאות עסקיות</v>
          </cell>
          <cell r="J176">
            <v>87.544800000000009</v>
          </cell>
        </row>
        <row r="177">
          <cell r="I177" t="str">
            <v>שופינג</v>
          </cell>
          <cell r="J177">
            <v>230.72039999999998</v>
          </cell>
        </row>
        <row r="178">
          <cell r="I178" t="str">
            <v>תקשורת</v>
          </cell>
          <cell r="J178">
            <v>349.92</v>
          </cell>
        </row>
        <row r="179">
          <cell r="I179" t="str">
            <v>בילויים ומסעדות</v>
          </cell>
          <cell r="J179">
            <v>10.0116</v>
          </cell>
        </row>
        <row r="180">
          <cell r="I180" t="str">
            <v>שופינג</v>
          </cell>
          <cell r="J180">
            <v>65.577600000000004</v>
          </cell>
        </row>
        <row r="181">
          <cell r="I181" t="str">
            <v>הוצאות עסקיות</v>
          </cell>
          <cell r="J181">
            <v>770.92560000000003</v>
          </cell>
        </row>
        <row r="182">
          <cell r="I182" t="str">
            <v>הוצאות עסקיות</v>
          </cell>
          <cell r="J182">
            <v>-25.045200000000005</v>
          </cell>
        </row>
        <row r="183">
          <cell r="I183" t="str">
            <v>תקשורת</v>
          </cell>
          <cell r="J183">
            <v>32.367600000000003</v>
          </cell>
        </row>
        <row r="184">
          <cell r="I184" t="str">
            <v>סופר</v>
          </cell>
          <cell r="J184">
            <v>719.37720000000002</v>
          </cell>
        </row>
        <row r="185">
          <cell r="I185" t="str">
            <v>תקשורת</v>
          </cell>
          <cell r="J185">
            <v>48.567600000000006</v>
          </cell>
        </row>
        <row r="186">
          <cell r="I186" t="str">
            <v>בילויים ומסעדות</v>
          </cell>
          <cell r="J186">
            <v>10.0116</v>
          </cell>
        </row>
        <row r="187">
          <cell r="I187" t="str">
            <v>הוצאות עסקיות</v>
          </cell>
          <cell r="J187">
            <v>32.367600000000003</v>
          </cell>
        </row>
        <row r="188">
          <cell r="I188" t="str">
            <v>שופינג</v>
          </cell>
          <cell r="J188">
            <v>-230.72039999999998</v>
          </cell>
        </row>
        <row r="189">
          <cell r="I189" t="str">
            <v>תקשורת</v>
          </cell>
          <cell r="J189">
            <v>51.775200000000005</v>
          </cell>
        </row>
        <row r="190">
          <cell r="I190" t="str">
            <v>בילויים ומסעדות</v>
          </cell>
          <cell r="J190">
            <v>10.0116</v>
          </cell>
        </row>
        <row r="191">
          <cell r="I191" t="str">
            <v>שופינג</v>
          </cell>
          <cell r="J191">
            <v>20.023199999999999</v>
          </cell>
        </row>
        <row r="192">
          <cell r="I192" t="str">
            <v>שופינג</v>
          </cell>
          <cell r="J192">
            <v>74.844000000000008</v>
          </cell>
        </row>
        <row r="193">
          <cell r="I193" t="str">
            <v>בילויים ומסעדות</v>
          </cell>
          <cell r="J193">
            <v>96.066000000000003</v>
          </cell>
        </row>
        <row r="194">
          <cell r="I194" t="str">
            <v>הוצאות עסקיות</v>
          </cell>
          <cell r="J194">
            <v>114.72839999999999</v>
          </cell>
        </row>
        <row r="195">
          <cell r="I195" t="str">
            <v>שופינג</v>
          </cell>
          <cell r="J195">
            <v>32.367600000000003</v>
          </cell>
        </row>
        <row r="196">
          <cell r="I196" t="str">
            <v>בילויים ומסעדות</v>
          </cell>
          <cell r="J196">
            <v>42.022800000000004</v>
          </cell>
        </row>
        <row r="197">
          <cell r="I197" t="str">
            <v>בילויים ומסעדות</v>
          </cell>
          <cell r="J197">
            <v>9.9792000000000005</v>
          </cell>
        </row>
        <row r="198">
          <cell r="I198" t="str">
            <v>הוצאות עסקיות</v>
          </cell>
          <cell r="J198">
            <v>441.3528</v>
          </cell>
        </row>
        <row r="199">
          <cell r="I199" t="str">
            <v>בילויים ומסעדות</v>
          </cell>
          <cell r="J199">
            <v>164.30040000000002</v>
          </cell>
        </row>
        <row r="201">
          <cell r="I201" t="str">
            <v>שופינג</v>
          </cell>
          <cell r="J201">
            <v>146.7072</v>
          </cell>
        </row>
        <row r="202">
          <cell r="I202" t="str">
            <v>בילויים ומסעדות</v>
          </cell>
          <cell r="J202">
            <v>49.896000000000008</v>
          </cell>
        </row>
        <row r="203">
          <cell r="I203" t="str">
            <v>הוצאות עסקיות</v>
          </cell>
          <cell r="J203">
            <v>67.586399999999998</v>
          </cell>
        </row>
        <row r="204">
          <cell r="I204" t="str">
            <v>בילויים ומסעדות</v>
          </cell>
          <cell r="J204">
            <v>9.9792000000000005</v>
          </cell>
        </row>
        <row r="205">
          <cell r="I205" t="str">
            <v>הוצאות עסקיות</v>
          </cell>
          <cell r="J205">
            <v>999.79920000000004</v>
          </cell>
        </row>
        <row r="206">
          <cell r="I206" t="str">
            <v>בילויים ומסעדות</v>
          </cell>
          <cell r="J206">
            <v>36.028799999999997</v>
          </cell>
        </row>
        <row r="207">
          <cell r="I207" t="str">
            <v>בילויים ומסעדות</v>
          </cell>
          <cell r="J207">
            <v>9.9792000000000005</v>
          </cell>
        </row>
        <row r="208">
          <cell r="I208" t="str">
            <v>הוצאות עסקיות</v>
          </cell>
          <cell r="J208">
            <v>260.49600000000004</v>
          </cell>
        </row>
        <row r="209">
          <cell r="I209" t="str">
            <v>עמלות בנק</v>
          </cell>
          <cell r="J209">
            <v>5.3460000000000001</v>
          </cell>
        </row>
        <row r="210">
          <cell r="I210" t="str">
            <v>הוצאות עסקיות</v>
          </cell>
          <cell r="J210">
            <v>437.40000000000003</v>
          </cell>
        </row>
        <row r="211">
          <cell r="I211" t="str">
            <v>שופינג</v>
          </cell>
          <cell r="J211">
            <v>113.5296</v>
          </cell>
        </row>
        <row r="212">
          <cell r="I212" t="str">
            <v>הוצאות עסקיות</v>
          </cell>
          <cell r="J212">
            <v>97.167600000000007</v>
          </cell>
        </row>
        <row r="214">
          <cell r="I214" t="str">
            <v>הוצאות עסקיות</v>
          </cell>
          <cell r="J214">
            <v>100.05120000000001</v>
          </cell>
        </row>
        <row r="215">
          <cell r="I215" t="str">
            <v>בילויים ומסעדות</v>
          </cell>
          <cell r="J215">
            <v>13.996800000000002</v>
          </cell>
        </row>
        <row r="216">
          <cell r="I216" t="str">
            <v>בילויים ומסעדות</v>
          </cell>
          <cell r="J216">
            <v>10.0116</v>
          </cell>
        </row>
        <row r="217">
          <cell r="I217" t="str">
            <v>תחבורה</v>
          </cell>
          <cell r="J217">
            <v>37.000800000000005</v>
          </cell>
        </row>
        <row r="218">
          <cell r="I218" t="str">
            <v>שופינג</v>
          </cell>
          <cell r="J218">
            <v>48.567600000000006</v>
          </cell>
        </row>
        <row r="219">
          <cell r="I219" t="str">
            <v>תקשורת</v>
          </cell>
          <cell r="J219">
            <v>35.607600000000005</v>
          </cell>
        </row>
        <row r="220">
          <cell r="I220" t="str">
            <v>שופינג</v>
          </cell>
          <cell r="J220">
            <v>99.305999999999997</v>
          </cell>
        </row>
        <row r="221">
          <cell r="I221" t="str">
            <v>הוצאות עסקיות</v>
          </cell>
          <cell r="J221">
            <v>38.880000000000003</v>
          </cell>
        </row>
        <row r="222">
          <cell r="I222" t="str">
            <v>שופינג</v>
          </cell>
          <cell r="J222">
            <v>58.546800000000005</v>
          </cell>
        </row>
        <row r="223">
          <cell r="I223" t="str">
            <v>סופר</v>
          </cell>
          <cell r="J223">
            <v>796.16520000000003</v>
          </cell>
        </row>
        <row r="224">
          <cell r="I224" t="str">
            <v>שופינג</v>
          </cell>
          <cell r="J224">
            <v>48.567600000000006</v>
          </cell>
        </row>
        <row r="225">
          <cell r="I225" t="str">
            <v>בילויים ומסעדות</v>
          </cell>
          <cell r="J225">
            <v>12.0204</v>
          </cell>
        </row>
        <row r="226">
          <cell r="I226" t="str">
            <v>שופינג</v>
          </cell>
          <cell r="J226">
            <v>80.967600000000004</v>
          </cell>
        </row>
        <row r="227">
          <cell r="I227" t="str">
            <v>בילויים ומסעדות</v>
          </cell>
          <cell r="J227">
            <v>12.0204</v>
          </cell>
        </row>
        <row r="228">
          <cell r="I228" t="str">
            <v>בילויים ומסעדות</v>
          </cell>
          <cell r="J228">
            <v>42.022800000000004</v>
          </cell>
        </row>
        <row r="229">
          <cell r="I229" t="str">
            <v>בילויים ומסעדות</v>
          </cell>
          <cell r="J229">
            <v>10.0116</v>
          </cell>
        </row>
        <row r="230">
          <cell r="I230" t="str">
            <v>שופינג</v>
          </cell>
          <cell r="J230">
            <v>60.037200000000006</v>
          </cell>
        </row>
        <row r="231">
          <cell r="I231" t="str">
            <v>תקשורת</v>
          </cell>
          <cell r="J231">
            <v>32.400000000000006</v>
          </cell>
        </row>
        <row r="232">
          <cell r="I232" t="str">
            <v>נסיעות וחופשות</v>
          </cell>
          <cell r="J232">
            <v>5219.9315999999999</v>
          </cell>
        </row>
        <row r="233">
          <cell r="I233" t="str">
            <v>שופינג</v>
          </cell>
          <cell r="J233">
            <v>-48.567600000000006</v>
          </cell>
        </row>
        <row r="234">
          <cell r="I234" t="str">
            <v>הוצאות עסקיות</v>
          </cell>
          <cell r="J234">
            <v>16.200000000000003</v>
          </cell>
        </row>
        <row r="235">
          <cell r="I235" t="str">
            <v>הוצאות עסקיות</v>
          </cell>
          <cell r="J235">
            <v>6.48</v>
          </cell>
        </row>
        <row r="236">
          <cell r="I236" t="str">
            <v>הוצאות עסקיות</v>
          </cell>
          <cell r="J236">
            <v>6.48</v>
          </cell>
        </row>
        <row r="237">
          <cell r="I237" t="str">
            <v>הוצאות עסקיות</v>
          </cell>
          <cell r="J237">
            <v>6.48</v>
          </cell>
        </row>
        <row r="238">
          <cell r="I238" t="str">
            <v>הוצאות עסקיות</v>
          </cell>
          <cell r="J238">
            <v>9.7200000000000006</v>
          </cell>
        </row>
        <row r="239">
          <cell r="I239" t="str">
            <v>בילויים ומסעדות</v>
          </cell>
          <cell r="J239">
            <v>13.996800000000002</v>
          </cell>
        </row>
        <row r="240">
          <cell r="I240" t="str">
            <v>הוצאות עסקיות</v>
          </cell>
          <cell r="J240">
            <v>9.7200000000000006</v>
          </cell>
        </row>
        <row r="241">
          <cell r="I241" t="str">
            <v>שופינג</v>
          </cell>
          <cell r="J241">
            <v>100.2132</v>
          </cell>
        </row>
        <row r="242">
          <cell r="I242" t="str">
            <v>הוצאות עסקיות</v>
          </cell>
          <cell r="J242">
            <v>32.400000000000006</v>
          </cell>
        </row>
        <row r="243">
          <cell r="I243" t="str">
            <v>הוצאות עסקיות</v>
          </cell>
          <cell r="J243">
            <v>22.68</v>
          </cell>
        </row>
        <row r="244">
          <cell r="I244" t="str">
            <v>הוצאות עסקיות</v>
          </cell>
          <cell r="J244">
            <v>48.6</v>
          </cell>
        </row>
        <row r="245">
          <cell r="I245" t="str">
            <v>שופינג</v>
          </cell>
          <cell r="J245">
            <v>96.130800000000008</v>
          </cell>
        </row>
        <row r="246">
          <cell r="I246" t="str">
            <v>הוצאות עסקיות</v>
          </cell>
          <cell r="J246">
            <v>1053</v>
          </cell>
        </row>
        <row r="247">
          <cell r="I247" t="str">
            <v>תקשורת</v>
          </cell>
          <cell r="J247">
            <v>29.095200000000002</v>
          </cell>
        </row>
        <row r="248">
          <cell r="I248" t="str">
            <v>טיפוח ובריאות</v>
          </cell>
          <cell r="J248">
            <v>114.4692</v>
          </cell>
        </row>
        <row r="249">
          <cell r="I249" t="str">
            <v>הוצאות עסקיות</v>
          </cell>
          <cell r="J249">
            <v>65.772000000000006</v>
          </cell>
        </row>
        <row r="250">
          <cell r="I250" t="str">
            <v>הוצאות עסקיות</v>
          </cell>
          <cell r="J250">
            <v>81</v>
          </cell>
        </row>
        <row r="251">
          <cell r="I251" t="str">
            <v>הוצאות עסקיות</v>
          </cell>
          <cell r="J251">
            <v>48.6</v>
          </cell>
        </row>
        <row r="252">
          <cell r="I252" t="str">
            <v>שופינג</v>
          </cell>
          <cell r="J252">
            <v>139.482</v>
          </cell>
        </row>
        <row r="253">
          <cell r="I253" t="str">
            <v>הוצאות עסקיות</v>
          </cell>
          <cell r="J253">
            <v>141.3288</v>
          </cell>
        </row>
        <row r="254">
          <cell r="I254" t="str">
            <v>הוצאות עסקיות</v>
          </cell>
          <cell r="J254">
            <v>113.4</v>
          </cell>
        </row>
        <row r="255">
          <cell r="I255" t="str">
            <v>הוצאות עסקיות</v>
          </cell>
          <cell r="J255">
            <v>81</v>
          </cell>
        </row>
        <row r="256">
          <cell r="I256" t="str">
            <v>הוצאות עסקיות</v>
          </cell>
          <cell r="J256">
            <v>162.22680000000003</v>
          </cell>
        </row>
        <row r="257">
          <cell r="I257" t="str">
            <v>סופר</v>
          </cell>
          <cell r="J257">
            <v>233.34479999999999</v>
          </cell>
        </row>
        <row r="258">
          <cell r="I258" t="str">
            <v>בילויים ומסעדות</v>
          </cell>
          <cell r="J258">
            <v>30.877199999999998</v>
          </cell>
        </row>
        <row r="259">
          <cell r="I259" t="str">
            <v>שופינג</v>
          </cell>
          <cell r="J259">
            <v>362.94479999999999</v>
          </cell>
        </row>
        <row r="260">
          <cell r="I260" t="str">
            <v>שופינג</v>
          </cell>
          <cell r="J260">
            <v>32.400000000000006</v>
          </cell>
        </row>
        <row r="261">
          <cell r="I261" t="str">
            <v>שופינג</v>
          </cell>
          <cell r="J261">
            <v>48.6</v>
          </cell>
        </row>
        <row r="262">
          <cell r="I262" t="str">
            <v>הוצאות עסקיות</v>
          </cell>
          <cell r="J262">
            <v>85.276800000000009</v>
          </cell>
        </row>
        <row r="263">
          <cell r="I263" t="str">
            <v>הוצאות עסקיות</v>
          </cell>
          <cell r="J263">
            <v>162</v>
          </cell>
        </row>
        <row r="264">
          <cell r="I264" t="str">
            <v>סופר</v>
          </cell>
          <cell r="J264">
            <v>-29.775600000000001</v>
          </cell>
        </row>
        <row r="265">
          <cell r="I265" t="str">
            <v>נסיעות וחופשות</v>
          </cell>
          <cell r="J265">
            <v>766.03320000000008</v>
          </cell>
        </row>
        <row r="266">
          <cell r="I266" t="str">
            <v>שופינג</v>
          </cell>
          <cell r="J266">
            <v>97.718400000000003</v>
          </cell>
        </row>
        <row r="267">
          <cell r="I267" t="str">
            <v>סופר</v>
          </cell>
          <cell r="J267">
            <v>789.00480000000005</v>
          </cell>
        </row>
        <row r="268">
          <cell r="I268" t="str">
            <v>נסיעות וחופשות</v>
          </cell>
          <cell r="J268">
            <v>134.03880000000001</v>
          </cell>
        </row>
        <row r="269">
          <cell r="I269" t="str">
            <v>נסיעות וחופשות</v>
          </cell>
          <cell r="J269">
            <v>2037.636</v>
          </cell>
        </row>
        <row r="270">
          <cell r="I270" t="str">
            <v>הוצאות עסקיות</v>
          </cell>
          <cell r="J270">
            <v>323.77320000000003</v>
          </cell>
        </row>
        <row r="271">
          <cell r="I271" t="str">
            <v>מוצרים ורהיטים לבית</v>
          </cell>
          <cell r="J271">
            <v>70.891199999999998</v>
          </cell>
        </row>
        <row r="272">
          <cell r="I272" t="str">
            <v>שופינג</v>
          </cell>
          <cell r="J272">
            <v>88.16040000000001</v>
          </cell>
        </row>
        <row r="273">
          <cell r="I273" t="str">
            <v>תקשורת</v>
          </cell>
          <cell r="J273">
            <v>6.48</v>
          </cell>
        </row>
        <row r="274">
          <cell r="I274" t="str">
            <v>סופר</v>
          </cell>
          <cell r="J274">
            <v>8.1972000000000005</v>
          </cell>
        </row>
        <row r="275">
          <cell r="I275" t="str">
            <v>שופינג</v>
          </cell>
          <cell r="J275">
            <v>74.4876</v>
          </cell>
        </row>
        <row r="276">
          <cell r="I276" t="str">
            <v>בילויים ומסעדות</v>
          </cell>
          <cell r="J276">
            <v>349.92</v>
          </cell>
        </row>
        <row r="277">
          <cell r="I277" t="str">
            <v>בילויים ומסעדות</v>
          </cell>
          <cell r="J277">
            <v>106.6932</v>
          </cell>
        </row>
        <row r="278">
          <cell r="I278" t="str">
            <v>תחבורה</v>
          </cell>
          <cell r="J278">
            <v>15.098400000000002</v>
          </cell>
        </row>
        <row r="279">
          <cell r="I279" t="str">
            <v>שופינג</v>
          </cell>
          <cell r="J279">
            <v>764.154</v>
          </cell>
        </row>
        <row r="280">
          <cell r="I280" t="str">
            <v>שופינג</v>
          </cell>
          <cell r="J280">
            <v>101.6388</v>
          </cell>
        </row>
        <row r="281">
          <cell r="I281" t="str">
            <v>תחבורה</v>
          </cell>
          <cell r="J281">
            <v>96.94080000000001</v>
          </cell>
        </row>
        <row r="282">
          <cell r="I282" t="str">
            <v>שופינג</v>
          </cell>
          <cell r="J282">
            <v>123.44400000000002</v>
          </cell>
        </row>
        <row r="283">
          <cell r="I283" t="str">
            <v>מוצרים ורהיטים לבית</v>
          </cell>
          <cell r="J283">
            <v>116.2188</v>
          </cell>
        </row>
        <row r="284">
          <cell r="I284" t="str">
            <v>סופר</v>
          </cell>
          <cell r="J284">
            <v>75.459600000000009</v>
          </cell>
        </row>
        <row r="285">
          <cell r="I285" t="str">
            <v>תקשורת</v>
          </cell>
          <cell r="J285">
            <v>32.400000000000006</v>
          </cell>
        </row>
        <row r="286">
          <cell r="I286" t="str">
            <v>בילויים ומסעדות</v>
          </cell>
          <cell r="J286">
            <v>446.08320000000003</v>
          </cell>
        </row>
        <row r="287">
          <cell r="I287" t="str">
            <v>שופינג</v>
          </cell>
          <cell r="J287">
            <v>228.9384</v>
          </cell>
        </row>
        <row r="288">
          <cell r="I288" t="str">
            <v>הוצאות עסקיות</v>
          </cell>
          <cell r="J288">
            <v>12.96</v>
          </cell>
        </row>
        <row r="289">
          <cell r="I289" t="str">
            <v>תחבורה</v>
          </cell>
          <cell r="J289">
            <v>6.6096000000000004</v>
          </cell>
        </row>
        <row r="290">
          <cell r="I290" t="str">
            <v>תחבורה</v>
          </cell>
          <cell r="J290">
            <v>31.039200000000001</v>
          </cell>
        </row>
        <row r="291">
          <cell r="I291" t="str">
            <v>תחבורה</v>
          </cell>
          <cell r="J291">
            <v>101.83320000000001</v>
          </cell>
        </row>
        <row r="292">
          <cell r="I292" t="str">
            <v>סופר</v>
          </cell>
          <cell r="J292">
            <v>154.7424</v>
          </cell>
        </row>
        <row r="293">
          <cell r="I293" t="str">
            <v>שופינג</v>
          </cell>
          <cell r="J293">
            <v>136.5984</v>
          </cell>
        </row>
        <row r="294">
          <cell r="I294" t="str">
            <v>שופינג</v>
          </cell>
          <cell r="J294">
            <v>192.87720000000002</v>
          </cell>
        </row>
        <row r="295">
          <cell r="I295" t="str">
            <v>שופינג</v>
          </cell>
          <cell r="J295">
            <v>151.34040000000002</v>
          </cell>
        </row>
        <row r="296">
          <cell r="I296" t="str">
            <v>בילויים ומסעדות</v>
          </cell>
          <cell r="J296">
            <v>209.56320000000002</v>
          </cell>
        </row>
        <row r="297">
          <cell r="I297" t="str">
            <v>מוצרים ורהיטים לבית</v>
          </cell>
          <cell r="J297">
            <v>115.7328</v>
          </cell>
        </row>
        <row r="298">
          <cell r="I298" t="str">
            <v>שופינג</v>
          </cell>
          <cell r="J298">
            <v>36.093600000000002</v>
          </cell>
        </row>
        <row r="299">
          <cell r="I299" t="str">
            <v>מוצרים ורהיטים לבית</v>
          </cell>
          <cell r="J299">
            <v>58.028400000000005</v>
          </cell>
        </row>
        <row r="300">
          <cell r="I300" t="str">
            <v>הוצאות עסקיות</v>
          </cell>
          <cell r="J300">
            <v>162</v>
          </cell>
        </row>
        <row r="301">
          <cell r="I301" t="str">
            <v>סופר</v>
          </cell>
          <cell r="J301">
            <v>24.559200000000001</v>
          </cell>
        </row>
        <row r="302">
          <cell r="I302" t="str">
            <v>שופינג</v>
          </cell>
          <cell r="J302">
            <v>54.626400000000004</v>
          </cell>
        </row>
        <row r="303">
          <cell r="I303" t="str">
            <v>הוצאות עסקיות</v>
          </cell>
          <cell r="J303">
            <v>5.4432</v>
          </cell>
        </row>
        <row r="304">
          <cell r="I304" t="str">
            <v>שופינג</v>
          </cell>
          <cell r="J304">
            <v>762.56640000000004</v>
          </cell>
        </row>
        <row r="305">
          <cell r="I305" t="str">
            <v>הוצאות עסקיות</v>
          </cell>
          <cell r="J305">
            <v>1622.106</v>
          </cell>
        </row>
        <row r="306">
          <cell r="I306" t="str">
            <v>תקשורת</v>
          </cell>
          <cell r="J306">
            <v>98.755200000000002</v>
          </cell>
        </row>
        <row r="307">
          <cell r="I307" t="str">
            <v>סופר</v>
          </cell>
          <cell r="J307">
            <v>15.487200000000001</v>
          </cell>
        </row>
        <row r="308">
          <cell r="I308" t="str">
            <v>תקשורת</v>
          </cell>
          <cell r="J308">
            <v>34.797600000000003</v>
          </cell>
        </row>
        <row r="309">
          <cell r="I309" t="str">
            <v>סופר</v>
          </cell>
          <cell r="J309">
            <v>350.85960000000006</v>
          </cell>
        </row>
        <row r="310">
          <cell r="I310" t="str">
            <v>ביטוחים</v>
          </cell>
          <cell r="J310">
            <v>1571.886</v>
          </cell>
        </row>
        <row r="311">
          <cell r="I311" t="str">
            <v>סופר</v>
          </cell>
          <cell r="J311">
            <v>34.635600000000004</v>
          </cell>
        </row>
        <row r="312">
          <cell r="I312" t="str">
            <v>ביטוחים</v>
          </cell>
          <cell r="J312">
            <v>166.60080000000002</v>
          </cell>
        </row>
        <row r="313">
          <cell r="I313" t="str">
            <v>הוצאות עסקיות</v>
          </cell>
          <cell r="J313">
            <v>35.866800000000005</v>
          </cell>
        </row>
        <row r="314">
          <cell r="I314" t="str">
            <v>הלוואה</v>
          </cell>
          <cell r="J314">
            <v>23.47</v>
          </cell>
        </row>
        <row r="315">
          <cell r="I315" t="str">
            <v>הלוואה</v>
          </cell>
          <cell r="J315">
            <v>634.94000000000005</v>
          </cell>
        </row>
        <row r="316">
          <cell r="I316" t="str">
            <v>משכנתא</v>
          </cell>
          <cell r="J316">
            <v>7318.39</v>
          </cell>
        </row>
        <row r="317">
          <cell r="I317" t="str">
            <v>עמלות בנק</v>
          </cell>
          <cell r="J317">
            <v>9</v>
          </cell>
        </row>
        <row r="318">
          <cell r="I318" t="str">
            <v>מרכז</v>
          </cell>
          <cell r="J318">
            <v>1915.69</v>
          </cell>
        </row>
        <row r="319">
          <cell r="I319" t="str">
            <v>מוצרים ורהיטים לבית</v>
          </cell>
          <cell r="J319">
            <v>122</v>
          </cell>
        </row>
        <row r="320">
          <cell r="I320" t="str">
            <v>תחבורה</v>
          </cell>
          <cell r="J320">
            <v>166.56</v>
          </cell>
        </row>
        <row r="321">
          <cell r="I321" t="str">
            <v>הוצאות עסקיות</v>
          </cell>
          <cell r="J321">
            <v>950</v>
          </cell>
        </row>
        <row r="322">
          <cell r="I322" t="str">
            <v>בילויים ומסעדות</v>
          </cell>
          <cell r="J322">
            <v>23</v>
          </cell>
        </row>
        <row r="323">
          <cell r="I323" t="str">
            <v>תחבורה</v>
          </cell>
          <cell r="J323">
            <v>265.85000000000002</v>
          </cell>
        </row>
        <row r="324">
          <cell r="I324" t="str">
            <v>בילויים ומסעדות</v>
          </cell>
          <cell r="J324">
            <v>12</v>
          </cell>
        </row>
        <row r="325">
          <cell r="I325" t="str">
            <v>בילויים ומסעדות</v>
          </cell>
          <cell r="J325">
            <v>26</v>
          </cell>
        </row>
        <row r="326">
          <cell r="I326" t="str">
            <v>תחבורה</v>
          </cell>
          <cell r="J326">
            <v>18</v>
          </cell>
        </row>
        <row r="327">
          <cell r="I327" t="str">
            <v>בילויים ומסעדות</v>
          </cell>
          <cell r="J327">
            <v>125</v>
          </cell>
        </row>
        <row r="328">
          <cell r="I328" t="str">
            <v>בילויים ומסעדות</v>
          </cell>
          <cell r="J328">
            <v>10</v>
          </cell>
        </row>
        <row r="329">
          <cell r="I329" t="str">
            <v>עמלות בנק</v>
          </cell>
          <cell r="J329">
            <v>13.48</v>
          </cell>
        </row>
        <row r="330">
          <cell r="I330" t="str">
            <v>בילויים ומסעדות</v>
          </cell>
          <cell r="J330">
            <v>16</v>
          </cell>
        </row>
        <row r="331">
          <cell r="I331" t="str">
            <v>תחבורה</v>
          </cell>
          <cell r="J331">
            <v>87.8</v>
          </cell>
        </row>
        <row r="332">
          <cell r="I332" t="str">
            <v>אחר</v>
          </cell>
          <cell r="J332">
            <v>80</v>
          </cell>
        </row>
        <row r="333">
          <cell r="I333" t="str">
            <v>משיכת מזומן</v>
          </cell>
          <cell r="J333">
            <v>2984.8824</v>
          </cell>
        </row>
        <row r="334">
          <cell r="I334" t="str">
            <v>עמלות בנק</v>
          </cell>
          <cell r="J334">
            <v>22.95</v>
          </cell>
        </row>
        <row r="335">
          <cell r="I335" t="str">
            <v>הכנסה ג'ין</v>
          </cell>
          <cell r="J335">
            <v>3600</v>
          </cell>
        </row>
        <row r="336">
          <cell r="I336" t="str">
            <v>הכנסה ג'ין</v>
          </cell>
          <cell r="J336">
            <v>2000</v>
          </cell>
        </row>
        <row r="337">
          <cell r="I337" t="str">
            <v>עמלות בנק</v>
          </cell>
          <cell r="J337">
            <v>3.07</v>
          </cell>
        </row>
        <row r="338">
          <cell r="I338" t="str">
            <v>ביטוחים</v>
          </cell>
          <cell r="J338">
            <v>282.77</v>
          </cell>
        </row>
        <row r="339">
          <cell r="I339" t="str">
            <v>הכנסה ג'ין</v>
          </cell>
          <cell r="J339">
            <v>135</v>
          </cell>
        </row>
        <row r="340">
          <cell r="I340" t="str">
            <v>משיכת מזומן</v>
          </cell>
          <cell r="J340">
            <v>600</v>
          </cell>
        </row>
        <row r="341">
          <cell r="I341" t="str">
            <v>משיכת מזומן</v>
          </cell>
          <cell r="J341">
            <v>3972.0456000000004</v>
          </cell>
        </row>
        <row r="342">
          <cell r="I342" t="str">
            <v>הוצאות עסקיות</v>
          </cell>
          <cell r="J342">
            <v>298.63080000000002</v>
          </cell>
        </row>
        <row r="344">
          <cell r="I344" t="str">
            <v>עמלות בנק</v>
          </cell>
          <cell r="J344">
            <v>97.2</v>
          </cell>
        </row>
        <row r="345">
          <cell r="I345" t="str">
            <v>עמלות בנק</v>
          </cell>
          <cell r="J345">
            <v>97.92</v>
          </cell>
        </row>
        <row r="346">
          <cell r="I346" t="str">
            <v>הוצאות עסקיות</v>
          </cell>
          <cell r="J346">
            <v>523.45440000000008</v>
          </cell>
        </row>
        <row r="347">
          <cell r="I347" t="str">
            <v>משיכת מזומן</v>
          </cell>
          <cell r="J347">
            <v>1500</v>
          </cell>
        </row>
        <row r="348">
          <cell r="I348" t="str">
            <v>הכנסה ג'ין</v>
          </cell>
          <cell r="J348">
            <v>450</v>
          </cell>
        </row>
        <row r="349">
          <cell r="I349" t="str">
            <v>הכנסות אחרות</v>
          </cell>
          <cell r="J349">
            <v>9745.35</v>
          </cell>
        </row>
        <row r="350">
          <cell r="I350" t="str">
            <v>הכנסות ספר</v>
          </cell>
          <cell r="J350">
            <v>0.7128000000000001</v>
          </cell>
        </row>
        <row r="351">
          <cell r="I351" t="str">
            <v>מרכז</v>
          </cell>
          <cell r="J351">
            <v>5580.28</v>
          </cell>
        </row>
        <row r="352">
          <cell r="I352" t="str">
            <v>מוצרים ורהיטים לבית</v>
          </cell>
          <cell r="J352">
            <v>416</v>
          </cell>
        </row>
        <row r="353">
          <cell r="I353" t="str">
            <v>ארנונה ומיסים</v>
          </cell>
          <cell r="J353">
            <v>786.5</v>
          </cell>
        </row>
        <row r="354">
          <cell r="I354" t="str">
            <v>אחר</v>
          </cell>
          <cell r="J354">
            <v>20</v>
          </cell>
        </row>
        <row r="355">
          <cell r="I355" t="str">
            <v>סופר</v>
          </cell>
          <cell r="J355">
            <v>192.81</v>
          </cell>
        </row>
        <row r="356">
          <cell r="I356" t="str">
            <v>בילויים ומסעדות</v>
          </cell>
          <cell r="J356">
            <v>90</v>
          </cell>
        </row>
        <row r="357">
          <cell r="I357" t="str">
            <v>סופר</v>
          </cell>
          <cell r="J357">
            <v>33.700000000000003</v>
          </cell>
        </row>
        <row r="358">
          <cell r="I358" t="str">
            <v>סופר</v>
          </cell>
          <cell r="J358">
            <v>25.4</v>
          </cell>
        </row>
        <row r="359">
          <cell r="I359" t="str">
            <v>ארנונה ומיסים</v>
          </cell>
          <cell r="J359">
            <v>584.80999999999995</v>
          </cell>
        </row>
        <row r="360">
          <cell r="I360" t="str">
            <v>ארנונה ומיסים</v>
          </cell>
          <cell r="J360">
            <v>206.79</v>
          </cell>
        </row>
        <row r="361">
          <cell r="I361" t="str">
            <v>בילויים ומסעדות</v>
          </cell>
          <cell r="J361">
            <v>64</v>
          </cell>
        </row>
        <row r="362">
          <cell r="I362" t="str">
            <v>סופר</v>
          </cell>
          <cell r="J362">
            <v>30</v>
          </cell>
        </row>
        <row r="363">
          <cell r="I363" t="str">
            <v>סופר</v>
          </cell>
          <cell r="J363">
            <v>26.8</v>
          </cell>
        </row>
        <row r="364">
          <cell r="I364" t="str">
            <v>בילויים ומסעדות</v>
          </cell>
          <cell r="J364">
            <v>3.4</v>
          </cell>
        </row>
        <row r="365">
          <cell r="I365" t="str">
            <v>הוצאות עסקיות</v>
          </cell>
          <cell r="J365">
            <v>157</v>
          </cell>
        </row>
        <row r="366">
          <cell r="I366" t="str">
            <v>סופר</v>
          </cell>
          <cell r="J366">
            <v>54.8</v>
          </cell>
        </row>
        <row r="367">
          <cell r="I367" t="str">
            <v>סופר</v>
          </cell>
          <cell r="J367">
            <v>13.9</v>
          </cell>
        </row>
        <row r="368">
          <cell r="I368" t="str">
            <v>בילויים ומסעדות</v>
          </cell>
          <cell r="J368">
            <v>12</v>
          </cell>
        </row>
        <row r="369">
          <cell r="I369" t="str">
            <v>ביגוד והנעלה</v>
          </cell>
          <cell r="J369">
            <v>122.8</v>
          </cell>
        </row>
        <row r="370">
          <cell r="I370" t="str">
            <v>תחבורה</v>
          </cell>
          <cell r="J370">
            <v>107.65</v>
          </cell>
        </row>
        <row r="371">
          <cell r="I371" t="str">
            <v>אחר</v>
          </cell>
          <cell r="J371">
            <v>50</v>
          </cell>
        </row>
        <row r="372">
          <cell r="I372" t="str">
            <v>סופר</v>
          </cell>
          <cell r="J372">
            <v>30</v>
          </cell>
        </row>
        <row r="373">
          <cell r="I373" t="str">
            <v>אחר</v>
          </cell>
          <cell r="J373">
            <v>60</v>
          </cell>
        </row>
        <row r="374">
          <cell r="I374" t="str">
            <v>בילויים ומסעדות</v>
          </cell>
          <cell r="J374">
            <v>13</v>
          </cell>
        </row>
        <row r="375">
          <cell r="I375" t="str">
            <v>תחבורה</v>
          </cell>
          <cell r="J375">
            <v>67.78</v>
          </cell>
        </row>
        <row r="376">
          <cell r="I376" t="str">
            <v>סופר</v>
          </cell>
          <cell r="J376">
            <v>39.799999999999997</v>
          </cell>
        </row>
        <row r="377">
          <cell r="I377" t="str">
            <v>עמלות בנק</v>
          </cell>
          <cell r="J377">
            <v>12.05</v>
          </cell>
        </row>
        <row r="378">
          <cell r="I378" t="str">
            <v>חוגים ופנאי</v>
          </cell>
          <cell r="J378">
            <v>400</v>
          </cell>
        </row>
        <row r="379">
          <cell r="I379" t="str">
            <v>בילויים ומסעדות</v>
          </cell>
          <cell r="J379">
            <v>15</v>
          </cell>
        </row>
        <row r="380">
          <cell r="I380" t="str">
            <v>בילויים ומסעדות</v>
          </cell>
          <cell r="J380">
            <v>8</v>
          </cell>
        </row>
        <row r="381">
          <cell r="I381" t="str">
            <v>תחבורה</v>
          </cell>
          <cell r="J381">
            <v>22.82</v>
          </cell>
        </row>
        <row r="382">
          <cell r="I382" t="str">
            <v>אחר</v>
          </cell>
          <cell r="J382">
            <v>500</v>
          </cell>
        </row>
        <row r="383">
          <cell r="I383" t="str">
            <v>אחר</v>
          </cell>
          <cell r="J383">
            <v>70</v>
          </cell>
        </row>
        <row r="384">
          <cell r="I384" t="str">
            <v>תחבורה</v>
          </cell>
          <cell r="J384">
            <v>297.74</v>
          </cell>
        </row>
        <row r="385">
          <cell r="I385" t="str">
            <v>תקשורת</v>
          </cell>
          <cell r="J385">
            <v>65.19</v>
          </cell>
        </row>
        <row r="386">
          <cell r="I386" t="str">
            <v>אחר</v>
          </cell>
          <cell r="J386">
            <v>60</v>
          </cell>
        </row>
        <row r="387">
          <cell r="I387" t="str">
            <v>אחר</v>
          </cell>
          <cell r="J387">
            <v>10</v>
          </cell>
        </row>
        <row r="388">
          <cell r="I388" t="str">
            <v>סופר</v>
          </cell>
          <cell r="J388">
            <v>12</v>
          </cell>
        </row>
        <row r="389">
          <cell r="I389" t="str">
            <v>מוצרים ורהיטים לבית</v>
          </cell>
          <cell r="J389">
            <v>240</v>
          </cell>
        </row>
        <row r="390">
          <cell r="I390" t="str">
            <v>בילויים ומסעדות</v>
          </cell>
          <cell r="J390">
            <v>72</v>
          </cell>
        </row>
        <row r="391">
          <cell r="I391" t="str">
            <v>בילויים ומסעדות</v>
          </cell>
          <cell r="J391">
            <v>57</v>
          </cell>
        </row>
        <row r="392">
          <cell r="I392" t="str">
            <v>אחר</v>
          </cell>
          <cell r="J392">
            <v>135</v>
          </cell>
        </row>
        <row r="393">
          <cell r="I393" t="str">
            <v>בילויים ומסעדות</v>
          </cell>
          <cell r="J393">
            <v>13</v>
          </cell>
        </row>
        <row r="394">
          <cell r="I394" t="str">
            <v>מוצרים ורהיטים לבית</v>
          </cell>
          <cell r="J394">
            <v>135</v>
          </cell>
        </row>
        <row r="395">
          <cell r="I395" t="str">
            <v>סופר</v>
          </cell>
          <cell r="J395">
            <v>47.7</v>
          </cell>
        </row>
        <row r="396">
          <cell r="I396" t="str">
            <v>תחבורה</v>
          </cell>
          <cell r="J396">
            <v>175.94</v>
          </cell>
        </row>
        <row r="397">
          <cell r="I397" t="str">
            <v>סופר</v>
          </cell>
          <cell r="J397">
            <v>22.9</v>
          </cell>
        </row>
        <row r="398">
          <cell r="I398" t="str">
            <v>גנים</v>
          </cell>
          <cell r="J398">
            <v>2700</v>
          </cell>
        </row>
        <row r="399">
          <cell r="I399" t="str">
            <v>הכנסה ג'ין</v>
          </cell>
          <cell r="J399">
            <v>75</v>
          </cell>
        </row>
        <row r="400">
          <cell r="I400" t="str">
            <v>הכנסה אשלי</v>
          </cell>
          <cell r="J400">
            <v>13777.9704</v>
          </cell>
        </row>
        <row r="401">
          <cell r="I401" t="str">
            <v>הכנסות אחרות</v>
          </cell>
          <cell r="J401">
            <v>32400.000000000004</v>
          </cell>
        </row>
        <row r="402">
          <cell r="I402" t="str">
            <v>הוצאות עסקיות</v>
          </cell>
          <cell r="J402">
            <v>648</v>
          </cell>
        </row>
        <row r="403">
          <cell r="I403" t="str">
            <v>הוצאות עסקיות</v>
          </cell>
          <cell r="J403">
            <v>6318</v>
          </cell>
        </row>
        <row r="404">
          <cell r="I404" t="str">
            <v>קצבת ילדים</v>
          </cell>
          <cell r="J404">
            <v>172</v>
          </cell>
        </row>
        <row r="405">
          <cell r="I405" t="str">
            <v>הכנסה ג'ין</v>
          </cell>
          <cell r="J405">
            <v>940</v>
          </cell>
        </row>
        <row r="406">
          <cell r="I406" t="str">
            <v>הכנסות ספר</v>
          </cell>
          <cell r="J406">
            <v>5.9292000000000007</v>
          </cell>
        </row>
        <row r="407">
          <cell r="I407" t="str">
            <v>תרומה וקהילה</v>
          </cell>
          <cell r="J407">
            <v>900</v>
          </cell>
        </row>
        <row r="408">
          <cell r="I408" t="str">
            <v>משיכת מזומן</v>
          </cell>
          <cell r="J408">
            <v>600</v>
          </cell>
        </row>
        <row r="409">
          <cell r="I409" t="str">
            <v>משיכת מזומן</v>
          </cell>
          <cell r="J409">
            <v>3000</v>
          </cell>
        </row>
        <row r="410">
          <cell r="I410" t="str">
            <v>משיכת מזומן</v>
          </cell>
          <cell r="J410">
            <v>600</v>
          </cell>
        </row>
        <row r="411">
          <cell r="I411" t="str">
            <v>אחר</v>
          </cell>
          <cell r="J411">
            <v>250</v>
          </cell>
        </row>
        <row r="412">
          <cell r="I412" t="str">
            <v>הכנסות אחרות</v>
          </cell>
          <cell r="J412">
            <v>13086.76</v>
          </cell>
        </row>
        <row r="413">
          <cell r="I413" t="str">
            <v>הכנסות אחרות</v>
          </cell>
          <cell r="J413">
            <v>3240</v>
          </cell>
        </row>
        <row r="414">
          <cell r="I414" t="str">
            <v>הכנסות אחרות</v>
          </cell>
          <cell r="J414">
            <v>29835</v>
          </cell>
        </row>
        <row r="415">
          <cell r="I415" t="str">
            <v>הכנסות אחרות</v>
          </cell>
          <cell r="J415">
            <v>25000</v>
          </cell>
        </row>
        <row r="416">
          <cell r="I416" t="str">
            <v>הוצאות עסקיות</v>
          </cell>
          <cell r="J416">
            <v>1117.8000000000002</v>
          </cell>
        </row>
        <row r="417">
          <cell r="I417" t="str">
            <v>הוצאות עסקיות</v>
          </cell>
          <cell r="J417">
            <v>6500.5092000000004</v>
          </cell>
        </row>
        <row r="418">
          <cell r="I418" t="str">
            <v>הכנסה אשלי</v>
          </cell>
          <cell r="J418">
            <v>13777.9704</v>
          </cell>
        </row>
        <row r="419">
          <cell r="I419" t="str">
            <v>הוצאות עסקיות</v>
          </cell>
          <cell r="J419">
            <v>1932.8543999999999</v>
          </cell>
        </row>
        <row r="420">
          <cell r="I420" t="str">
            <v>הוצאות עסקיות</v>
          </cell>
          <cell r="J420">
            <v>2429.6436000000003</v>
          </cell>
        </row>
        <row r="421">
          <cell r="I421" t="str">
            <v>הכנסות ספר</v>
          </cell>
          <cell r="J421">
            <v>9.3636000000000017</v>
          </cell>
        </row>
        <row r="422">
          <cell r="I422" t="str">
            <v>הכנסות ספר</v>
          </cell>
          <cell r="J422">
            <v>54.075600000000009</v>
          </cell>
        </row>
        <row r="423">
          <cell r="I423" t="str">
            <v>הכנסות ספר</v>
          </cell>
          <cell r="J423">
            <v>30087.126</v>
          </cell>
        </row>
        <row r="424">
          <cell r="I424" t="str">
            <v>הכנסות ספר</v>
          </cell>
          <cell r="J424">
            <v>26.9892</v>
          </cell>
        </row>
        <row r="425">
          <cell r="I425" t="str">
            <v>הכנסות ספר</v>
          </cell>
          <cell r="J425">
            <v>35.963999999999999</v>
          </cell>
        </row>
        <row r="426">
          <cell r="I426" t="str">
            <v>הכנסות ספר</v>
          </cell>
          <cell r="J426">
            <v>40.370400000000004</v>
          </cell>
        </row>
        <row r="427">
          <cell r="I427" t="str">
            <v>הכנסות ספר</v>
          </cell>
          <cell r="J427">
            <v>43.578000000000003</v>
          </cell>
        </row>
        <row r="428">
          <cell r="I428" t="str">
            <v>הכנסות ספר</v>
          </cell>
          <cell r="J428">
            <v>86.410800000000009</v>
          </cell>
        </row>
        <row r="429">
          <cell r="I429" t="str">
            <v>הכנסות ספר</v>
          </cell>
          <cell r="J429">
            <v>160.38000000000002</v>
          </cell>
        </row>
        <row r="430">
          <cell r="I430" t="str">
            <v>הכנסות ספר</v>
          </cell>
          <cell r="J430">
            <v>375.74280000000005</v>
          </cell>
        </row>
        <row r="431">
          <cell r="I431" t="str">
            <v>הכנסות ספר</v>
          </cell>
          <cell r="J431">
            <v>534.69720000000007</v>
          </cell>
        </row>
        <row r="432">
          <cell r="I432" t="str">
            <v>הכנסות ספר</v>
          </cell>
          <cell r="J432">
            <v>562.88520000000005</v>
          </cell>
        </row>
        <row r="433">
          <cell r="I433" t="str">
            <v>מרכז</v>
          </cell>
          <cell r="J433">
            <v>29570.313600000001</v>
          </cell>
        </row>
        <row r="434">
          <cell r="I434" t="str">
            <v>הוצאות עסקיות</v>
          </cell>
          <cell r="J434">
            <v>48.438000000000002</v>
          </cell>
        </row>
        <row r="435">
          <cell r="I435" t="str">
            <v>ביטוחים</v>
          </cell>
          <cell r="J435">
            <v>70.891199999999998</v>
          </cell>
        </row>
        <row r="436">
          <cell r="I436" t="str">
            <v>לימודים</v>
          </cell>
          <cell r="J436">
            <v>93.960000000000008</v>
          </cell>
        </row>
        <row r="437">
          <cell r="I437" t="str">
            <v>מוצרים ורהיטים לבית</v>
          </cell>
          <cell r="J437">
            <v>94.348800000000011</v>
          </cell>
        </row>
        <row r="438">
          <cell r="I438" t="str">
            <v>תקשורת</v>
          </cell>
          <cell r="J438">
            <v>349.92</v>
          </cell>
        </row>
        <row r="439">
          <cell r="I439" t="str">
            <v>בילויים ומסעדות</v>
          </cell>
          <cell r="J439">
            <v>15.9732</v>
          </cell>
        </row>
        <row r="440">
          <cell r="I440" t="str">
            <v>בילויים ומסעדות</v>
          </cell>
          <cell r="J440">
            <v>148.3596</v>
          </cell>
        </row>
        <row r="441">
          <cell r="I441" t="str">
            <v>הוצאות עסקיות</v>
          </cell>
          <cell r="J441">
            <v>0.16200000000000003</v>
          </cell>
        </row>
        <row r="442">
          <cell r="I442" t="str">
            <v>תחבורה</v>
          </cell>
          <cell r="J442">
            <v>239.59800000000001</v>
          </cell>
        </row>
        <row r="443">
          <cell r="I443" t="str">
            <v>שופינג</v>
          </cell>
          <cell r="J443">
            <v>97.167600000000007</v>
          </cell>
        </row>
        <row r="444">
          <cell r="I444" t="str">
            <v>תקשורת</v>
          </cell>
          <cell r="J444">
            <v>32.367600000000003</v>
          </cell>
        </row>
        <row r="445">
          <cell r="I445" t="str">
            <v>הוצאות עסקיות</v>
          </cell>
          <cell r="J445">
            <v>32.367600000000003</v>
          </cell>
        </row>
        <row r="446">
          <cell r="I446" t="str">
            <v>בילויים ומסעדות</v>
          </cell>
          <cell r="J446">
            <v>20.962800000000001</v>
          </cell>
        </row>
        <row r="447">
          <cell r="I447" t="str">
            <v>סופר</v>
          </cell>
          <cell r="J447">
            <v>602.96400000000006</v>
          </cell>
        </row>
        <row r="448">
          <cell r="I448" t="str">
            <v>בילויים ומסעדות</v>
          </cell>
          <cell r="J448">
            <v>26.632800000000003</v>
          </cell>
        </row>
        <row r="449">
          <cell r="I449" t="str">
            <v>תקשורת</v>
          </cell>
          <cell r="J449">
            <v>48.567600000000006</v>
          </cell>
        </row>
        <row r="450">
          <cell r="I450" t="str">
            <v>תחבורה שנתי</v>
          </cell>
          <cell r="J450">
            <v>289.52640000000002</v>
          </cell>
        </row>
        <row r="451">
          <cell r="I451" t="str">
            <v>בילויים ומסעדות</v>
          </cell>
          <cell r="J451">
            <v>9.9792000000000005</v>
          </cell>
        </row>
        <row r="452">
          <cell r="I452" t="str">
            <v>שופינג</v>
          </cell>
          <cell r="J452">
            <v>70.632000000000005</v>
          </cell>
        </row>
        <row r="453">
          <cell r="I453" t="str">
            <v>הוצאות עסקיות</v>
          </cell>
          <cell r="J453">
            <v>8.877600000000001</v>
          </cell>
        </row>
        <row r="454">
          <cell r="I454" t="str">
            <v>שופינג</v>
          </cell>
          <cell r="J454">
            <v>16.1676</v>
          </cell>
        </row>
        <row r="455">
          <cell r="I455" t="str">
            <v>בילויים ומסעדות</v>
          </cell>
          <cell r="J455">
            <v>9.9144000000000005</v>
          </cell>
        </row>
        <row r="456">
          <cell r="I456" t="str">
            <v>הוצאות עסקיות</v>
          </cell>
          <cell r="J456">
            <v>2336.04</v>
          </cell>
        </row>
        <row r="457">
          <cell r="I457" t="str">
            <v>בילויים ומסעדות</v>
          </cell>
          <cell r="J457">
            <v>84.596400000000003</v>
          </cell>
        </row>
        <row r="458">
          <cell r="I458" t="str">
            <v>שופינג</v>
          </cell>
          <cell r="J458">
            <v>32.756399999999999</v>
          </cell>
        </row>
        <row r="459">
          <cell r="I459" t="str">
            <v>שופינג</v>
          </cell>
          <cell r="J459">
            <v>128.4984</v>
          </cell>
        </row>
        <row r="460">
          <cell r="I460" t="str">
            <v>תקשורת</v>
          </cell>
          <cell r="J460">
            <v>35.607600000000005</v>
          </cell>
        </row>
        <row r="461">
          <cell r="I461" t="str">
            <v>סופר</v>
          </cell>
          <cell r="J461">
            <v>595.12320000000011</v>
          </cell>
        </row>
        <row r="462">
          <cell r="I462" t="str">
            <v>בילויים ומסעדות</v>
          </cell>
          <cell r="J462">
            <v>25.887600000000003</v>
          </cell>
        </row>
        <row r="463">
          <cell r="I463" t="str">
            <v>סופר</v>
          </cell>
          <cell r="J463">
            <v>59.227200000000011</v>
          </cell>
        </row>
        <row r="464">
          <cell r="I464" t="str">
            <v>סופר</v>
          </cell>
          <cell r="J464">
            <v>24.786000000000001</v>
          </cell>
        </row>
        <row r="465">
          <cell r="I465" t="str">
            <v>תחבורה</v>
          </cell>
          <cell r="J465">
            <v>198.77400000000003</v>
          </cell>
        </row>
        <row r="466">
          <cell r="I466" t="str">
            <v>סופר</v>
          </cell>
          <cell r="J466">
            <v>-12.4092</v>
          </cell>
        </row>
        <row r="467">
          <cell r="I467" t="str">
            <v>סופר</v>
          </cell>
          <cell r="J467">
            <v>103.8096</v>
          </cell>
        </row>
        <row r="468">
          <cell r="I468" t="str">
            <v>סופר</v>
          </cell>
          <cell r="J468">
            <v>33.631200000000007</v>
          </cell>
        </row>
        <row r="469">
          <cell r="I469" t="str">
            <v>תקשורת</v>
          </cell>
          <cell r="J469">
            <v>22.615200000000002</v>
          </cell>
        </row>
        <row r="470">
          <cell r="I470" t="str">
            <v>שופינג</v>
          </cell>
          <cell r="J470">
            <v>84.045600000000007</v>
          </cell>
        </row>
        <row r="471">
          <cell r="I471" t="str">
            <v>מוצרים ורהיטים לבית</v>
          </cell>
          <cell r="J471">
            <v>46.494</v>
          </cell>
        </row>
        <row r="472">
          <cell r="I472" t="str">
            <v>בילויים ומסעדות</v>
          </cell>
          <cell r="J472">
            <v>52.682400000000008</v>
          </cell>
        </row>
        <row r="473">
          <cell r="I473" t="str">
            <v>הוצאות עסקיות</v>
          </cell>
          <cell r="J473">
            <v>38.880000000000003</v>
          </cell>
        </row>
        <row r="474">
          <cell r="I474" t="str">
            <v>ביטוחים</v>
          </cell>
          <cell r="J474">
            <v>1088.4780000000001</v>
          </cell>
        </row>
        <row r="475">
          <cell r="I475" t="str">
            <v>בילויים ומסעדות</v>
          </cell>
          <cell r="J475">
            <v>25.758000000000003</v>
          </cell>
        </row>
        <row r="476">
          <cell r="I476" t="str">
            <v>הוצאות עסקיות</v>
          </cell>
          <cell r="J476">
            <v>97.167600000000007</v>
          </cell>
        </row>
        <row r="477">
          <cell r="I477" t="str">
            <v>שופינג</v>
          </cell>
          <cell r="J477">
            <v>80.967600000000004</v>
          </cell>
        </row>
        <row r="478">
          <cell r="I478" t="str">
            <v>ביטוחים</v>
          </cell>
          <cell r="J478">
            <v>1583.2260000000001</v>
          </cell>
        </row>
        <row r="479">
          <cell r="I479" t="str">
            <v>בילויים ומסעדות</v>
          </cell>
          <cell r="J479">
            <v>103.0968</v>
          </cell>
        </row>
        <row r="480">
          <cell r="I480" t="str">
            <v>בילויים ומסעדות</v>
          </cell>
          <cell r="J480">
            <v>50.479200000000006</v>
          </cell>
        </row>
        <row r="481">
          <cell r="I481" t="str">
            <v>מוצרים ורהיטים לבית</v>
          </cell>
          <cell r="J481">
            <v>247.66560000000001</v>
          </cell>
        </row>
        <row r="482">
          <cell r="I482" t="str">
            <v>הוצאות עסקיות</v>
          </cell>
          <cell r="J482">
            <v>45.36</v>
          </cell>
        </row>
        <row r="483">
          <cell r="I483" t="str">
            <v>בילויים ומסעדות</v>
          </cell>
          <cell r="J483">
            <v>24.753600000000002</v>
          </cell>
        </row>
        <row r="484">
          <cell r="I484" t="str">
            <v>טיפוח ובריאות</v>
          </cell>
          <cell r="J484">
            <v>161.67600000000002</v>
          </cell>
        </row>
        <row r="485">
          <cell r="I485" t="str">
            <v>שופינג</v>
          </cell>
          <cell r="J485">
            <v>3.2076000000000002</v>
          </cell>
        </row>
        <row r="486">
          <cell r="I486" t="str">
            <v>טיפוח ובריאות</v>
          </cell>
          <cell r="J486">
            <v>161.67600000000002</v>
          </cell>
        </row>
        <row r="487">
          <cell r="I487" t="str">
            <v>שופינג</v>
          </cell>
          <cell r="J487">
            <v>3.2076000000000002</v>
          </cell>
        </row>
        <row r="488">
          <cell r="I488" t="str">
            <v>הוצאות עסקיות</v>
          </cell>
          <cell r="J488">
            <v>148.42440000000002</v>
          </cell>
        </row>
        <row r="489">
          <cell r="I489" t="str">
            <v>סופר</v>
          </cell>
          <cell r="J489">
            <v>61.041600000000003</v>
          </cell>
        </row>
        <row r="490">
          <cell r="I490" t="str">
            <v>שופינג</v>
          </cell>
          <cell r="J490">
            <v>32.400000000000006</v>
          </cell>
        </row>
        <row r="491">
          <cell r="I491" t="str">
            <v>שופינג</v>
          </cell>
          <cell r="J491">
            <v>49.377600000000001</v>
          </cell>
        </row>
        <row r="492">
          <cell r="I492" t="str">
            <v>שופינג</v>
          </cell>
          <cell r="J492">
            <v>16.1676</v>
          </cell>
        </row>
        <row r="493">
          <cell r="I493" t="str">
            <v>שופינג</v>
          </cell>
          <cell r="J493">
            <v>3.2076000000000002</v>
          </cell>
        </row>
        <row r="494">
          <cell r="I494" t="str">
            <v>שופינג</v>
          </cell>
          <cell r="J494">
            <v>80.870400000000004</v>
          </cell>
        </row>
        <row r="495">
          <cell r="I495" t="str">
            <v>סופר</v>
          </cell>
          <cell r="J495">
            <v>17.301600000000001</v>
          </cell>
        </row>
        <row r="496">
          <cell r="I496" t="str">
            <v>מוצרים ורהיטים לבית</v>
          </cell>
          <cell r="J496">
            <v>8.9423999999999992</v>
          </cell>
        </row>
        <row r="497">
          <cell r="I497" t="str">
            <v>בילויים ומסעדות</v>
          </cell>
          <cell r="J497">
            <v>52.617599999999996</v>
          </cell>
        </row>
        <row r="498">
          <cell r="I498" t="str">
            <v>תחבורה</v>
          </cell>
          <cell r="J498">
            <v>8.9423999999999992</v>
          </cell>
        </row>
        <row r="499">
          <cell r="I499" t="str">
            <v>הוצאות עסקיות</v>
          </cell>
          <cell r="J499">
            <v>156.45959999999999</v>
          </cell>
        </row>
        <row r="500">
          <cell r="I500" t="str">
            <v>בילויים ומסעדות</v>
          </cell>
          <cell r="J500">
            <v>59.680800000000012</v>
          </cell>
        </row>
        <row r="501">
          <cell r="I501" t="str">
            <v>שופינג</v>
          </cell>
          <cell r="J501">
            <v>48.6</v>
          </cell>
        </row>
        <row r="502">
          <cell r="I502" t="str">
            <v>בילויים ומסעדות</v>
          </cell>
          <cell r="J502">
            <v>61.430400000000006</v>
          </cell>
        </row>
        <row r="503">
          <cell r="I503" t="str">
            <v>תחבורה</v>
          </cell>
          <cell r="J503">
            <v>24.915600000000001</v>
          </cell>
        </row>
        <row r="504">
          <cell r="I504" t="str">
            <v>תחבורה</v>
          </cell>
          <cell r="J504">
            <v>51.192000000000007</v>
          </cell>
        </row>
        <row r="505">
          <cell r="I505" t="str">
            <v>בילויים ומסעדות</v>
          </cell>
          <cell r="J505">
            <v>50.997600000000006</v>
          </cell>
        </row>
        <row r="506">
          <cell r="I506" t="str">
            <v>תחבורה</v>
          </cell>
          <cell r="J506">
            <v>24.915600000000001</v>
          </cell>
        </row>
        <row r="507">
          <cell r="I507" t="str">
            <v>שופינג</v>
          </cell>
          <cell r="J507">
            <v>44.744400000000006</v>
          </cell>
        </row>
        <row r="508">
          <cell r="I508" t="str">
            <v>סופר</v>
          </cell>
          <cell r="J508">
            <v>473.88240000000002</v>
          </cell>
        </row>
        <row r="509">
          <cell r="I509" t="str">
            <v>שופינג</v>
          </cell>
          <cell r="J509">
            <v>177.9084</v>
          </cell>
        </row>
        <row r="510">
          <cell r="I510" t="str">
            <v>שופינג</v>
          </cell>
          <cell r="J510">
            <v>22.2912</v>
          </cell>
        </row>
        <row r="511">
          <cell r="I511" t="str">
            <v>בילויים ומסעדות</v>
          </cell>
          <cell r="J511">
            <v>12.895200000000001</v>
          </cell>
        </row>
        <row r="512">
          <cell r="I512" t="str">
            <v>סופר</v>
          </cell>
          <cell r="J512">
            <v>96.260400000000004</v>
          </cell>
        </row>
        <row r="513">
          <cell r="I513" t="str">
            <v>תחבורה</v>
          </cell>
          <cell r="J513">
            <v>15.195600000000002</v>
          </cell>
        </row>
        <row r="514">
          <cell r="I514" t="str">
            <v>בילויים ומסעדות</v>
          </cell>
          <cell r="J514">
            <v>44.485200000000006</v>
          </cell>
        </row>
        <row r="515">
          <cell r="I515" t="str">
            <v>שופינג</v>
          </cell>
          <cell r="J515">
            <v>53.3628</v>
          </cell>
        </row>
        <row r="516">
          <cell r="I516" t="str">
            <v>בילויים ומסעדות</v>
          </cell>
          <cell r="J516">
            <v>239.53320000000005</v>
          </cell>
        </row>
        <row r="517">
          <cell r="I517" t="str">
            <v>סופר</v>
          </cell>
          <cell r="J517">
            <v>18.014399999999998</v>
          </cell>
        </row>
        <row r="518">
          <cell r="I518" t="str">
            <v>תחבורה</v>
          </cell>
          <cell r="J518">
            <v>15.195600000000002</v>
          </cell>
        </row>
        <row r="519">
          <cell r="I519" t="str">
            <v>שופינג</v>
          </cell>
          <cell r="J519">
            <v>17.787600000000001</v>
          </cell>
        </row>
        <row r="520">
          <cell r="I520" t="str">
            <v>מוצרים ורהיטים לבית</v>
          </cell>
          <cell r="J520">
            <v>70.47</v>
          </cell>
        </row>
        <row r="521">
          <cell r="I521" t="str">
            <v>בילויים ומסעדות</v>
          </cell>
          <cell r="J521">
            <v>13.186800000000002</v>
          </cell>
        </row>
        <row r="522">
          <cell r="I522" t="str">
            <v>בילויים ומסעדות</v>
          </cell>
          <cell r="J522">
            <v>15.6492</v>
          </cell>
        </row>
        <row r="523">
          <cell r="I523" t="str">
            <v>שופינג</v>
          </cell>
          <cell r="J523">
            <v>93.700800000000015</v>
          </cell>
        </row>
        <row r="524">
          <cell r="I524" t="str">
            <v>שופינג</v>
          </cell>
          <cell r="J524">
            <v>94.186800000000005</v>
          </cell>
        </row>
        <row r="525">
          <cell r="I525" t="str">
            <v>תקשורת</v>
          </cell>
          <cell r="J525">
            <v>32.367600000000003</v>
          </cell>
        </row>
        <row r="526">
          <cell r="I526" t="str">
            <v>סופר</v>
          </cell>
          <cell r="J526">
            <v>26.794799999999999</v>
          </cell>
        </row>
        <row r="527">
          <cell r="I527" t="str">
            <v>שופינג</v>
          </cell>
          <cell r="J527">
            <v>16.977600000000002</v>
          </cell>
        </row>
        <row r="528">
          <cell r="I528" t="str">
            <v>שופינג</v>
          </cell>
          <cell r="J528">
            <v>96.066000000000003</v>
          </cell>
        </row>
        <row r="529">
          <cell r="I529" t="str">
            <v>בילויים ומסעדות</v>
          </cell>
          <cell r="J529">
            <v>40.662000000000006</v>
          </cell>
        </row>
        <row r="530">
          <cell r="I530" t="str">
            <v>שופינג</v>
          </cell>
          <cell r="J530">
            <v>134.03880000000001</v>
          </cell>
        </row>
        <row r="531">
          <cell r="I531" t="str">
            <v>תחבורה</v>
          </cell>
          <cell r="J531">
            <v>6.7068000000000003</v>
          </cell>
        </row>
        <row r="532">
          <cell r="I532" t="str">
            <v>תקשורת</v>
          </cell>
          <cell r="J532">
            <v>25.92</v>
          </cell>
        </row>
        <row r="533">
          <cell r="I533" t="str">
            <v>סופר</v>
          </cell>
          <cell r="J533">
            <v>289.10520000000002</v>
          </cell>
        </row>
        <row r="534">
          <cell r="I534" t="str">
            <v>תחבורה</v>
          </cell>
          <cell r="J534">
            <v>38.8476</v>
          </cell>
        </row>
        <row r="535">
          <cell r="I535" t="str">
            <v>טיפוח ובריאות</v>
          </cell>
          <cell r="J535">
            <v>108.54</v>
          </cell>
        </row>
        <row r="536">
          <cell r="I536" t="str">
            <v>בילויים ומסעדות</v>
          </cell>
          <cell r="J536">
            <v>97.329599999999999</v>
          </cell>
        </row>
        <row r="537">
          <cell r="I537" t="str">
            <v>ביטוחים</v>
          </cell>
          <cell r="J537">
            <v>1569.5532000000001</v>
          </cell>
        </row>
        <row r="538">
          <cell r="I538" t="str">
            <v>סופר</v>
          </cell>
          <cell r="J538">
            <v>14.288400000000001</v>
          </cell>
        </row>
        <row r="539">
          <cell r="I539" t="str">
            <v>הוצאות עסקיות</v>
          </cell>
          <cell r="J539">
            <v>12.96</v>
          </cell>
        </row>
        <row r="540">
          <cell r="I540" t="str">
            <v>סופר</v>
          </cell>
          <cell r="J540">
            <v>12.052800000000001</v>
          </cell>
        </row>
        <row r="541">
          <cell r="I541" t="str">
            <v>בילויים ומסעדות</v>
          </cell>
          <cell r="J541">
            <v>134.36279999999999</v>
          </cell>
        </row>
        <row r="542">
          <cell r="I542" t="str">
            <v>סופר</v>
          </cell>
          <cell r="J542">
            <v>44.647199999999998</v>
          </cell>
        </row>
        <row r="543">
          <cell r="I543" t="str">
            <v>שופינג</v>
          </cell>
          <cell r="J543">
            <v>107.5356</v>
          </cell>
        </row>
        <row r="544">
          <cell r="I544" t="str">
            <v>בילויים ומסעדות</v>
          </cell>
          <cell r="J544">
            <v>120.56040000000002</v>
          </cell>
        </row>
        <row r="545">
          <cell r="I545" t="str">
            <v>בילויים ומסעדות</v>
          </cell>
          <cell r="J545">
            <v>9.8171999999999997</v>
          </cell>
        </row>
        <row r="546">
          <cell r="I546" t="str">
            <v>שופינג</v>
          </cell>
          <cell r="J546">
            <v>339.55200000000002</v>
          </cell>
        </row>
        <row r="547">
          <cell r="I547" t="str">
            <v>בילויים ומסעדות</v>
          </cell>
          <cell r="J547">
            <v>78.375600000000006</v>
          </cell>
        </row>
        <row r="548">
          <cell r="I548" t="str">
            <v>שופינג</v>
          </cell>
          <cell r="J548">
            <v>14.126400000000002</v>
          </cell>
        </row>
        <row r="549">
          <cell r="I549" t="str">
            <v>בילויים ומסעדות</v>
          </cell>
          <cell r="J549">
            <v>57.153600000000004</v>
          </cell>
        </row>
        <row r="550">
          <cell r="I550" t="str">
            <v>תחבורה</v>
          </cell>
          <cell r="J550">
            <v>28.252800000000004</v>
          </cell>
        </row>
        <row r="551">
          <cell r="I551" t="str">
            <v>בילויים ומסעדות</v>
          </cell>
          <cell r="J551">
            <v>25.466400000000004</v>
          </cell>
        </row>
        <row r="552">
          <cell r="I552" t="str">
            <v>תחבורה</v>
          </cell>
          <cell r="J552">
            <v>38.8476</v>
          </cell>
        </row>
        <row r="553">
          <cell r="I553" t="str">
            <v>תחבורה</v>
          </cell>
          <cell r="J553">
            <v>39.009599999999999</v>
          </cell>
        </row>
        <row r="554">
          <cell r="I554" t="str">
            <v>בילויים ומסעדות</v>
          </cell>
          <cell r="J554">
            <v>12.052800000000001</v>
          </cell>
        </row>
        <row r="555">
          <cell r="I555" t="str">
            <v>בילויים ומסעדות</v>
          </cell>
          <cell r="J555">
            <v>40.176000000000002</v>
          </cell>
        </row>
        <row r="556">
          <cell r="I556" t="str">
            <v>שופינג</v>
          </cell>
          <cell r="J556">
            <v>85.827600000000004</v>
          </cell>
        </row>
        <row r="558">
          <cell r="I558" t="str">
            <v>שופינג</v>
          </cell>
          <cell r="J558">
            <v>197.12160000000003</v>
          </cell>
        </row>
        <row r="559">
          <cell r="I559" t="str">
            <v>שופינג</v>
          </cell>
          <cell r="J559">
            <v>73.969200000000001</v>
          </cell>
        </row>
        <row r="560">
          <cell r="I560" t="str">
            <v>בילויים ומסעדות</v>
          </cell>
          <cell r="J560">
            <v>12.9924</v>
          </cell>
        </row>
        <row r="561">
          <cell r="I561" t="str">
            <v>בילויים ומסעדות</v>
          </cell>
          <cell r="J561">
            <v>11.664000000000001</v>
          </cell>
        </row>
        <row r="562">
          <cell r="I562" t="str">
            <v>ביטוחים</v>
          </cell>
          <cell r="J562">
            <v>167.63760000000002</v>
          </cell>
        </row>
        <row r="563">
          <cell r="I563" t="str">
            <v>ביטוחים</v>
          </cell>
          <cell r="J563">
            <v>3255.0984000000003</v>
          </cell>
        </row>
        <row r="564">
          <cell r="I564" t="str">
            <v>שופינג</v>
          </cell>
          <cell r="J564">
            <v>158.76000000000002</v>
          </cell>
        </row>
        <row r="565">
          <cell r="I565" t="str">
            <v>תקשורת</v>
          </cell>
          <cell r="J565">
            <v>98.917200000000008</v>
          </cell>
        </row>
        <row r="566">
          <cell r="I566" t="str">
            <v>בילויים ומסעדות</v>
          </cell>
          <cell r="J566">
            <v>62.888400000000004</v>
          </cell>
        </row>
        <row r="567">
          <cell r="I567" t="str">
            <v>תקשורת</v>
          </cell>
          <cell r="J567">
            <v>34.862400000000001</v>
          </cell>
        </row>
        <row r="568">
          <cell r="I568" t="str">
            <v>בילויים ומסעדות</v>
          </cell>
          <cell r="J568">
            <v>58.158000000000001</v>
          </cell>
        </row>
        <row r="569">
          <cell r="I569" t="str">
            <v>תחבורה</v>
          </cell>
          <cell r="J569">
            <v>32.238</v>
          </cell>
        </row>
        <row r="570">
          <cell r="I570" t="str">
            <v>שופינג</v>
          </cell>
          <cell r="J570">
            <v>36.028799999999997</v>
          </cell>
        </row>
        <row r="571">
          <cell r="I571" t="str">
            <v>בילויים ומסעדות</v>
          </cell>
          <cell r="J571">
            <v>13.057200000000002</v>
          </cell>
        </row>
        <row r="572">
          <cell r="I572" t="str">
            <v>בילויים ומסעדות</v>
          </cell>
          <cell r="J572">
            <v>13.057200000000002</v>
          </cell>
        </row>
        <row r="573">
          <cell r="I573" t="str">
            <v>בילויים ומסעדות</v>
          </cell>
          <cell r="J573">
            <v>41.439599999999999</v>
          </cell>
        </row>
        <row r="574">
          <cell r="I574" t="str">
            <v>שופינג</v>
          </cell>
          <cell r="J574">
            <v>2116.8864000000003</v>
          </cell>
        </row>
        <row r="575">
          <cell r="I575" t="str">
            <v>תחבורה</v>
          </cell>
          <cell r="J575">
            <v>89.229600000000005</v>
          </cell>
        </row>
        <row r="576">
          <cell r="I576" t="str">
            <v>בילויים ומסעדות</v>
          </cell>
          <cell r="J576">
            <v>135.23760000000001</v>
          </cell>
        </row>
        <row r="577">
          <cell r="I577" t="str">
            <v>בילויים ומסעדות</v>
          </cell>
          <cell r="J577">
            <v>65.350800000000007</v>
          </cell>
        </row>
        <row r="578">
          <cell r="I578" t="str">
            <v>שופינג</v>
          </cell>
          <cell r="J578">
            <v>267.52679999999998</v>
          </cell>
        </row>
        <row r="579">
          <cell r="I579" t="str">
            <v>הוצאות עסקיות</v>
          </cell>
          <cell r="J579">
            <v>81</v>
          </cell>
        </row>
        <row r="580">
          <cell r="I580" t="str">
            <v>סופר</v>
          </cell>
          <cell r="J580">
            <v>625.38480000000004</v>
          </cell>
        </row>
        <row r="581">
          <cell r="I581" t="str">
            <v>סופר</v>
          </cell>
          <cell r="J581">
            <v>53.3628</v>
          </cell>
        </row>
        <row r="582">
          <cell r="I582" t="str">
            <v>תחבורה</v>
          </cell>
          <cell r="J582">
            <v>7.0308000000000002</v>
          </cell>
        </row>
        <row r="583">
          <cell r="I583" t="str">
            <v>תחבורה</v>
          </cell>
          <cell r="J583">
            <v>21.286800000000003</v>
          </cell>
        </row>
        <row r="584">
          <cell r="I584" t="str">
            <v>בילויים ומסעדות</v>
          </cell>
          <cell r="J584">
            <v>13.057200000000002</v>
          </cell>
        </row>
        <row r="585">
          <cell r="I585" t="str">
            <v>סופר</v>
          </cell>
          <cell r="J585">
            <v>81.874800000000008</v>
          </cell>
        </row>
        <row r="586">
          <cell r="I586" t="str">
            <v>הלוואה</v>
          </cell>
          <cell r="J586">
            <v>22.85</v>
          </cell>
        </row>
        <row r="587">
          <cell r="I587" t="str">
            <v>הלוואה</v>
          </cell>
          <cell r="J587">
            <v>636.32000000000005</v>
          </cell>
        </row>
        <row r="588">
          <cell r="I588" t="str">
            <v>משכנתא</v>
          </cell>
          <cell r="J588">
            <v>7320.95</v>
          </cell>
        </row>
        <row r="589">
          <cell r="I589" t="str">
            <v>עמלות בנק</v>
          </cell>
          <cell r="J589">
            <v>9</v>
          </cell>
        </row>
        <row r="590">
          <cell r="I590" t="str">
            <v>מרכז</v>
          </cell>
          <cell r="J590">
            <v>2648.91</v>
          </cell>
        </row>
        <row r="591">
          <cell r="I591" t="str">
            <v>מוצרים ורהיטים לבית</v>
          </cell>
          <cell r="J591">
            <v>122</v>
          </cell>
        </row>
        <row r="592">
          <cell r="I592" t="str">
            <v>בילויים ומסעדות</v>
          </cell>
          <cell r="J592">
            <v>106</v>
          </cell>
        </row>
        <row r="593">
          <cell r="I593" t="str">
            <v>בילויים ומסעדות</v>
          </cell>
          <cell r="J593">
            <v>24</v>
          </cell>
        </row>
        <row r="594">
          <cell r="I594" t="str">
            <v>סופר</v>
          </cell>
          <cell r="J594">
            <v>41</v>
          </cell>
        </row>
        <row r="595">
          <cell r="I595" t="str">
            <v>חשמל / גז</v>
          </cell>
          <cell r="J595">
            <v>648.61</v>
          </cell>
        </row>
        <row r="596">
          <cell r="I596" t="str">
            <v>אחר</v>
          </cell>
          <cell r="J596">
            <v>350</v>
          </cell>
        </row>
        <row r="597">
          <cell r="I597" t="str">
            <v>הוצאות עסקיות</v>
          </cell>
          <cell r="J597">
            <v>950</v>
          </cell>
        </row>
        <row r="598">
          <cell r="I598" t="str">
            <v>סופר</v>
          </cell>
          <cell r="J598">
            <v>161.04</v>
          </cell>
        </row>
        <row r="599">
          <cell r="I599" t="str">
            <v>סופר</v>
          </cell>
          <cell r="J599">
            <v>33.9</v>
          </cell>
        </row>
        <row r="600">
          <cell r="I600" t="str">
            <v>מוצרים ורהיטים לבית</v>
          </cell>
          <cell r="J600">
            <v>79.8</v>
          </cell>
        </row>
        <row r="601">
          <cell r="I601" t="str">
            <v>עמלות בנק</v>
          </cell>
          <cell r="J601">
            <v>19.25</v>
          </cell>
        </row>
        <row r="602">
          <cell r="I602" t="str">
            <v>תחבורה</v>
          </cell>
          <cell r="J602">
            <v>113.31</v>
          </cell>
        </row>
        <row r="603">
          <cell r="I603" t="str">
            <v>הכנסות אחרות</v>
          </cell>
          <cell r="J603">
            <v>648</v>
          </cell>
        </row>
        <row r="604">
          <cell r="I604" t="str">
            <v>עמלות בנק</v>
          </cell>
          <cell r="J604">
            <v>20.25</v>
          </cell>
        </row>
        <row r="605">
          <cell r="I605" t="str">
            <v>הכנסות ספר</v>
          </cell>
          <cell r="J605">
            <v>5364.0468000000001</v>
          </cell>
        </row>
        <row r="607">
          <cell r="I607" t="str">
            <v>עמלות בנק</v>
          </cell>
          <cell r="J607">
            <v>97.2</v>
          </cell>
        </row>
        <row r="608">
          <cell r="I608" t="str">
            <v>הוצאות עסקיות</v>
          </cell>
          <cell r="J608">
            <v>1626.2532000000001</v>
          </cell>
        </row>
        <row r="609">
          <cell r="I609" t="str">
            <v>ביטוחים</v>
          </cell>
          <cell r="J609">
            <v>248.01</v>
          </cell>
        </row>
        <row r="610">
          <cell r="I610" t="str">
            <v>הכנסות אחרות</v>
          </cell>
          <cell r="J610">
            <v>2500</v>
          </cell>
        </row>
        <row r="611">
          <cell r="I611" t="str">
            <v>עמלות בנק</v>
          </cell>
          <cell r="J611">
            <v>96.81</v>
          </cell>
        </row>
        <row r="612">
          <cell r="I612" t="str">
            <v>הכנסות ספר</v>
          </cell>
          <cell r="J612">
            <v>0.29160000000000003</v>
          </cell>
        </row>
        <row r="613">
          <cell r="I613" t="str">
            <v>מרכז</v>
          </cell>
          <cell r="J613">
            <v>23365.454400000002</v>
          </cell>
        </row>
        <row r="614">
          <cell r="I614" t="str">
            <v>מרכז</v>
          </cell>
          <cell r="J614">
            <v>3942.82</v>
          </cell>
        </row>
        <row r="615">
          <cell r="I615" t="str">
            <v>מוצרים ורהיטים לבית</v>
          </cell>
          <cell r="J615">
            <v>416</v>
          </cell>
        </row>
        <row r="616">
          <cell r="I616" t="str">
            <v>בילויים ומסעדות</v>
          </cell>
          <cell r="J616">
            <v>60</v>
          </cell>
        </row>
        <row r="617">
          <cell r="I617" t="str">
            <v>בילויים ומסעדות</v>
          </cell>
          <cell r="J617">
            <v>114</v>
          </cell>
        </row>
        <row r="618">
          <cell r="I618" t="str">
            <v>סופר</v>
          </cell>
          <cell r="J618">
            <v>33.5</v>
          </cell>
        </row>
        <row r="619">
          <cell r="I619" t="str">
            <v>אחר</v>
          </cell>
          <cell r="J619">
            <v>300</v>
          </cell>
        </row>
        <row r="620">
          <cell r="I620" t="str">
            <v>ארנונה ומיסים</v>
          </cell>
          <cell r="J620">
            <v>793.6</v>
          </cell>
        </row>
        <row r="621">
          <cell r="I621" t="str">
            <v>אחר</v>
          </cell>
          <cell r="J621">
            <v>50</v>
          </cell>
        </row>
        <row r="622">
          <cell r="I622" t="str">
            <v>סופר</v>
          </cell>
          <cell r="J622">
            <v>34.46</v>
          </cell>
        </row>
        <row r="623">
          <cell r="I623" t="str">
            <v>תחבורה</v>
          </cell>
          <cell r="J623">
            <v>292.58999999999997</v>
          </cell>
        </row>
        <row r="624">
          <cell r="I624" t="str">
            <v>סופר</v>
          </cell>
          <cell r="J624">
            <v>83.6</v>
          </cell>
        </row>
        <row r="625">
          <cell r="I625" t="str">
            <v>סופר</v>
          </cell>
          <cell r="J625">
            <v>130.01</v>
          </cell>
        </row>
        <row r="626">
          <cell r="I626" t="str">
            <v>בילויים ומסעדות</v>
          </cell>
          <cell r="J626">
            <v>21</v>
          </cell>
        </row>
        <row r="627">
          <cell r="I627" t="str">
            <v>בילויים ומסעדות</v>
          </cell>
          <cell r="J627">
            <v>26</v>
          </cell>
        </row>
        <row r="628">
          <cell r="I628" t="str">
            <v>אחר</v>
          </cell>
          <cell r="J628">
            <v>180</v>
          </cell>
        </row>
        <row r="629">
          <cell r="I629" t="str">
            <v>בילויים ומסעדות</v>
          </cell>
          <cell r="J629">
            <v>8</v>
          </cell>
        </row>
        <row r="630">
          <cell r="I630" t="str">
            <v>אחר</v>
          </cell>
          <cell r="J630">
            <v>80</v>
          </cell>
        </row>
        <row r="631">
          <cell r="I631" t="str">
            <v>סופר</v>
          </cell>
          <cell r="J631">
            <v>348.12</v>
          </cell>
        </row>
        <row r="632">
          <cell r="I632" t="str">
            <v>בילויים ומסעדות</v>
          </cell>
          <cell r="J632">
            <v>10</v>
          </cell>
        </row>
        <row r="633">
          <cell r="I633" t="str">
            <v>הוצאות עסקיות</v>
          </cell>
          <cell r="J633">
            <v>157</v>
          </cell>
        </row>
        <row r="634">
          <cell r="I634" t="str">
            <v>נסיעות וחופשות</v>
          </cell>
          <cell r="J634">
            <v>179.52</v>
          </cell>
        </row>
        <row r="635">
          <cell r="I635" t="str">
            <v>תחבורה</v>
          </cell>
          <cell r="J635">
            <v>16</v>
          </cell>
        </row>
        <row r="636">
          <cell r="I636" t="str">
            <v>מוצרים ורהיטים לבית</v>
          </cell>
          <cell r="J636">
            <v>100</v>
          </cell>
        </row>
        <row r="637">
          <cell r="I637" t="str">
            <v>סופר</v>
          </cell>
          <cell r="J637">
            <v>28.8</v>
          </cell>
        </row>
        <row r="638">
          <cell r="I638" t="str">
            <v>סופר</v>
          </cell>
          <cell r="J638">
            <v>61.7</v>
          </cell>
        </row>
        <row r="639">
          <cell r="I639" t="str">
            <v>סופר</v>
          </cell>
          <cell r="J639">
            <v>61.56</v>
          </cell>
        </row>
        <row r="640">
          <cell r="I640" t="str">
            <v>מוצרים ורהיטים לבית</v>
          </cell>
          <cell r="J640">
            <v>41.8</v>
          </cell>
        </row>
        <row r="641">
          <cell r="I641" t="str">
            <v>מוצרים ורהיטים לבית</v>
          </cell>
          <cell r="J641">
            <v>12</v>
          </cell>
        </row>
        <row r="642">
          <cell r="I642" t="str">
            <v>תחבורה</v>
          </cell>
          <cell r="J642">
            <v>79.7</v>
          </cell>
        </row>
        <row r="643">
          <cell r="I643" t="str">
            <v>עמלות בנק</v>
          </cell>
          <cell r="J643">
            <v>12.05</v>
          </cell>
        </row>
        <row r="644">
          <cell r="I644" t="str">
            <v>תחבורה</v>
          </cell>
          <cell r="J644">
            <v>79.33</v>
          </cell>
        </row>
        <row r="645">
          <cell r="I645" t="str">
            <v>תחבורה</v>
          </cell>
          <cell r="J645">
            <v>67.78</v>
          </cell>
        </row>
        <row r="646">
          <cell r="I646" t="str">
            <v>תקשורת</v>
          </cell>
          <cell r="J646">
            <v>64.7</v>
          </cell>
        </row>
        <row r="647">
          <cell r="I647" t="str">
            <v>משיכת מזומן</v>
          </cell>
          <cell r="J647">
            <v>221.94000000000003</v>
          </cell>
        </row>
        <row r="648">
          <cell r="I648" t="str">
            <v>הוצאות עסקיות</v>
          </cell>
          <cell r="J648">
            <v>1285.5024000000001</v>
          </cell>
        </row>
        <row r="649">
          <cell r="I649" t="str">
            <v>הכנסה אשלי</v>
          </cell>
          <cell r="J649">
            <v>13777.9704</v>
          </cell>
        </row>
        <row r="650">
          <cell r="I650" t="str">
            <v>גנים</v>
          </cell>
          <cell r="J650">
            <v>2700</v>
          </cell>
        </row>
        <row r="651">
          <cell r="I651" t="str">
            <v>משיכת מזומן</v>
          </cell>
          <cell r="J651">
            <v>59.940000000000005</v>
          </cell>
        </row>
        <row r="652">
          <cell r="I652" t="str">
            <v>הוצאות עסקיות</v>
          </cell>
          <cell r="J652">
            <v>112.42800000000001</v>
          </cell>
        </row>
        <row r="653">
          <cell r="I653" t="str">
            <v>קצבת ילדים</v>
          </cell>
          <cell r="J653">
            <v>172</v>
          </cell>
        </row>
        <row r="654">
          <cell r="I654" t="str">
            <v>משיכת מזומן</v>
          </cell>
          <cell r="J654">
            <v>157.14000000000001</v>
          </cell>
        </row>
        <row r="655">
          <cell r="I655" t="str">
            <v>הכנסות ספר</v>
          </cell>
          <cell r="J655">
            <v>6.480000000000001E-2</v>
          </cell>
        </row>
        <row r="656">
          <cell r="I656" t="str">
            <v>הכנסות ספר</v>
          </cell>
          <cell r="J656">
            <v>34.020000000000003</v>
          </cell>
        </row>
        <row r="657">
          <cell r="I657" t="str">
            <v>הכנסות ספר</v>
          </cell>
          <cell r="J657">
            <v>97.038000000000011</v>
          </cell>
        </row>
        <row r="658">
          <cell r="I658" t="str">
            <v>הכנסות ספר</v>
          </cell>
          <cell r="J658">
            <v>2808.3024</v>
          </cell>
        </row>
        <row r="659">
          <cell r="I659" t="str">
            <v>משיכת מזומן</v>
          </cell>
          <cell r="J659">
            <v>139.32000000000002</v>
          </cell>
        </row>
        <row r="660">
          <cell r="I660" t="str">
            <v>הכנסות ספר</v>
          </cell>
          <cell r="J660">
            <v>4.7628000000000004</v>
          </cell>
        </row>
        <row r="661">
          <cell r="I661" t="str">
            <v>הכנסות ספר</v>
          </cell>
          <cell r="J661">
            <v>5.8644000000000007</v>
          </cell>
        </row>
        <row r="662">
          <cell r="I662" t="str">
            <v>הכנסות ספר</v>
          </cell>
          <cell r="J662">
            <v>6581.0880000000006</v>
          </cell>
        </row>
        <row r="663">
          <cell r="I663" t="str">
            <v>הכנסות ספר</v>
          </cell>
          <cell r="J663">
            <v>19.537200000000002</v>
          </cell>
        </row>
        <row r="664">
          <cell r="I664" t="str">
            <v>הכנסות ספר</v>
          </cell>
          <cell r="J664">
            <v>30.423600000000004</v>
          </cell>
        </row>
        <row r="665">
          <cell r="I665" t="str">
            <v>הכנסות ספר</v>
          </cell>
          <cell r="J665">
            <v>38.3292</v>
          </cell>
        </row>
        <row r="666">
          <cell r="I666" t="str">
            <v>הכנסות ספר</v>
          </cell>
          <cell r="J666">
            <v>65.804400000000001</v>
          </cell>
        </row>
        <row r="667">
          <cell r="I667" t="str">
            <v>הכנסות ספר</v>
          </cell>
          <cell r="J667">
            <v>54.3996</v>
          </cell>
        </row>
        <row r="668">
          <cell r="I668" t="str">
            <v>הוצאות עסקיות</v>
          </cell>
          <cell r="J668">
            <v>6318</v>
          </cell>
        </row>
        <row r="669">
          <cell r="I669" t="str">
            <v>סופר</v>
          </cell>
          <cell r="J669">
            <v>24.915600000000001</v>
          </cell>
        </row>
        <row r="670">
          <cell r="I670" t="str">
            <v>שופינג</v>
          </cell>
          <cell r="J670">
            <v>347.74920000000003</v>
          </cell>
        </row>
        <row r="671">
          <cell r="I671" t="str">
            <v>תחבורה</v>
          </cell>
          <cell r="J671">
            <v>12.700800000000001</v>
          </cell>
        </row>
        <row r="672">
          <cell r="I672" t="str">
            <v>הוצאות עסקיות</v>
          </cell>
          <cell r="J672">
            <v>48.438000000000002</v>
          </cell>
        </row>
        <row r="673">
          <cell r="I673" t="str">
            <v>בילויים ומסעדות</v>
          </cell>
          <cell r="J673">
            <v>39.657600000000002</v>
          </cell>
        </row>
        <row r="674">
          <cell r="I674" t="str">
            <v>בילויים ומסעדות</v>
          </cell>
          <cell r="J674">
            <v>13.154399999999999</v>
          </cell>
        </row>
        <row r="675">
          <cell r="I675" t="str">
            <v>בילויים ומסעדות</v>
          </cell>
          <cell r="J675">
            <v>46.429200000000002</v>
          </cell>
        </row>
        <row r="676">
          <cell r="I676" t="str">
            <v>תחבורה</v>
          </cell>
          <cell r="J676">
            <v>12.700800000000001</v>
          </cell>
        </row>
        <row r="677">
          <cell r="I677" t="str">
            <v>בילויים ומסעדות</v>
          </cell>
          <cell r="J677">
            <v>17.884799999999998</v>
          </cell>
        </row>
        <row r="678">
          <cell r="I678" t="str">
            <v>הוצאות עסקיות</v>
          </cell>
          <cell r="J678">
            <v>77.047200000000004</v>
          </cell>
        </row>
        <row r="679">
          <cell r="I679" t="str">
            <v>שופינג</v>
          </cell>
          <cell r="J679">
            <v>12.15</v>
          </cell>
        </row>
        <row r="680">
          <cell r="I680" t="str">
            <v>סופר</v>
          </cell>
          <cell r="J680">
            <v>29.905200000000004</v>
          </cell>
        </row>
        <row r="681">
          <cell r="I681" t="str">
            <v>הוצאות עסקיות</v>
          </cell>
          <cell r="J681">
            <v>382.51440000000002</v>
          </cell>
        </row>
        <row r="682">
          <cell r="I682" t="str">
            <v>שופינג</v>
          </cell>
          <cell r="J682">
            <v>135.9504</v>
          </cell>
        </row>
        <row r="683">
          <cell r="I683" t="str">
            <v>בילויים ומסעדות</v>
          </cell>
          <cell r="J683">
            <v>83.365200000000002</v>
          </cell>
        </row>
        <row r="684">
          <cell r="I684" t="str">
            <v>סופר</v>
          </cell>
          <cell r="J684">
            <v>20.3796</v>
          </cell>
        </row>
        <row r="685">
          <cell r="I685" t="str">
            <v>תחבורה</v>
          </cell>
          <cell r="J685">
            <v>38.296800000000005</v>
          </cell>
        </row>
        <row r="686">
          <cell r="I686" t="str">
            <v>בילויים ומסעדות</v>
          </cell>
          <cell r="J686">
            <v>203.9256</v>
          </cell>
        </row>
        <row r="687">
          <cell r="I687" t="str">
            <v>טיפוח ובריאות</v>
          </cell>
          <cell r="J687">
            <v>13.543200000000001</v>
          </cell>
        </row>
        <row r="688">
          <cell r="I688" t="str">
            <v>סופר</v>
          </cell>
          <cell r="J688">
            <v>21.967200000000002</v>
          </cell>
        </row>
        <row r="689">
          <cell r="I689" t="str">
            <v>בילויים ומסעדות</v>
          </cell>
          <cell r="J689">
            <v>155.52000000000001</v>
          </cell>
        </row>
        <row r="690">
          <cell r="I690" t="str">
            <v>בילויים ומסעדות</v>
          </cell>
          <cell r="J690">
            <v>42.897600000000004</v>
          </cell>
        </row>
        <row r="691">
          <cell r="I691" t="str">
            <v>שופינג</v>
          </cell>
          <cell r="J691">
            <v>349.92</v>
          </cell>
        </row>
        <row r="692">
          <cell r="I692" t="str">
            <v>תחבורה</v>
          </cell>
          <cell r="J692">
            <v>38.167200000000001</v>
          </cell>
        </row>
        <row r="693">
          <cell r="I693" t="str">
            <v>בילויים ומסעדות</v>
          </cell>
          <cell r="J693">
            <v>12.247199999999999</v>
          </cell>
        </row>
        <row r="694">
          <cell r="I694" t="str">
            <v>בילויים ומסעדות</v>
          </cell>
          <cell r="J694">
            <v>22.647600000000001</v>
          </cell>
        </row>
        <row r="695">
          <cell r="I695" t="str">
            <v>בילויים ומסעדות</v>
          </cell>
          <cell r="J695">
            <v>122.79600000000001</v>
          </cell>
        </row>
        <row r="696">
          <cell r="I696" t="str">
            <v>תחבורה</v>
          </cell>
          <cell r="J696">
            <v>34.894800000000004</v>
          </cell>
        </row>
        <row r="697">
          <cell r="I697" t="str">
            <v>הוצאות עסקיות</v>
          </cell>
          <cell r="J697">
            <v>203.47200000000001</v>
          </cell>
        </row>
        <row r="698">
          <cell r="I698" t="str">
            <v>הוצאות עסקיות</v>
          </cell>
          <cell r="J698">
            <v>183.12480000000002</v>
          </cell>
        </row>
        <row r="699">
          <cell r="I699" t="str">
            <v>בילויים ומסעדות</v>
          </cell>
          <cell r="J699">
            <v>58.903200000000005</v>
          </cell>
        </row>
        <row r="700">
          <cell r="I700" t="str">
            <v>סופר</v>
          </cell>
          <cell r="J700">
            <v>40.564799999999998</v>
          </cell>
        </row>
        <row r="701">
          <cell r="I701" t="str">
            <v>הוצאות עסקיות</v>
          </cell>
          <cell r="J701">
            <v>183.12480000000002</v>
          </cell>
        </row>
        <row r="702">
          <cell r="I702" t="str">
            <v>סופר</v>
          </cell>
          <cell r="J702">
            <v>139.57920000000001</v>
          </cell>
        </row>
        <row r="703">
          <cell r="I703" t="str">
            <v>הוצאות עסקיות</v>
          </cell>
          <cell r="J703">
            <v>183.12480000000002</v>
          </cell>
        </row>
        <row r="704">
          <cell r="I704" t="str">
            <v>בילויים ומסעדות</v>
          </cell>
          <cell r="J704">
            <v>13.543200000000001</v>
          </cell>
        </row>
        <row r="705">
          <cell r="I705" t="str">
            <v>תחבורה</v>
          </cell>
          <cell r="J705">
            <v>41.569200000000002</v>
          </cell>
        </row>
        <row r="706">
          <cell r="I706" t="str">
            <v>הוצאות עסקיות</v>
          </cell>
          <cell r="J706">
            <v>32.367600000000003</v>
          </cell>
        </row>
        <row r="707">
          <cell r="I707" t="str">
            <v>תחבורה</v>
          </cell>
          <cell r="J707">
            <v>6.9984000000000011</v>
          </cell>
        </row>
        <row r="708">
          <cell r="I708" t="str">
            <v>בילויים ומסעדות</v>
          </cell>
          <cell r="J708">
            <v>42.897600000000004</v>
          </cell>
        </row>
        <row r="709">
          <cell r="I709" t="str">
            <v>תחבורה</v>
          </cell>
          <cell r="J709">
            <v>36.579599999999999</v>
          </cell>
        </row>
        <row r="710">
          <cell r="I710" t="str">
            <v>בילויים ומסעדות</v>
          </cell>
          <cell r="J710">
            <v>13.089600000000001</v>
          </cell>
        </row>
        <row r="711">
          <cell r="I711" t="str">
            <v>תחבורה</v>
          </cell>
          <cell r="J711">
            <v>4.5035999999999996</v>
          </cell>
        </row>
        <row r="712">
          <cell r="I712" t="str">
            <v>סופר</v>
          </cell>
          <cell r="J712">
            <v>106.9524</v>
          </cell>
        </row>
        <row r="713">
          <cell r="I713" t="str">
            <v>בילויים ומסעדות</v>
          </cell>
          <cell r="J713">
            <v>42.832800000000006</v>
          </cell>
        </row>
        <row r="714">
          <cell r="I714" t="str">
            <v>שופינג</v>
          </cell>
          <cell r="J714">
            <v>16.1676</v>
          </cell>
        </row>
        <row r="715">
          <cell r="I715" t="str">
            <v>תקשורת</v>
          </cell>
          <cell r="J715">
            <v>48.567600000000006</v>
          </cell>
        </row>
        <row r="716">
          <cell r="I716" t="str">
            <v>שופינג</v>
          </cell>
          <cell r="J716">
            <v>109.4796</v>
          </cell>
        </row>
        <row r="717">
          <cell r="I717" t="str">
            <v>תחבורה</v>
          </cell>
          <cell r="J717">
            <v>32.302800000000005</v>
          </cell>
        </row>
        <row r="718">
          <cell r="I718" t="str">
            <v>בילויים ומסעדות</v>
          </cell>
          <cell r="J718">
            <v>11.728800000000001</v>
          </cell>
        </row>
        <row r="719">
          <cell r="I719" t="str">
            <v>סופר</v>
          </cell>
          <cell r="J719">
            <v>14.677200000000001</v>
          </cell>
        </row>
        <row r="720">
          <cell r="I720" t="str">
            <v>תחבורה</v>
          </cell>
          <cell r="J720">
            <v>51.094799999999999</v>
          </cell>
        </row>
        <row r="721">
          <cell r="I721" t="str">
            <v>שופינג</v>
          </cell>
          <cell r="J721">
            <v>-44.938800000000001</v>
          </cell>
        </row>
        <row r="722">
          <cell r="I722" t="str">
            <v>תחבורה</v>
          </cell>
          <cell r="J722">
            <v>39.366000000000007</v>
          </cell>
        </row>
        <row r="723">
          <cell r="I723" t="str">
            <v>בילויים ומסעדות</v>
          </cell>
          <cell r="J723">
            <v>111.52080000000001</v>
          </cell>
        </row>
        <row r="724">
          <cell r="I724" t="str">
            <v>שופינג</v>
          </cell>
          <cell r="J724">
            <v>68.817599999999999</v>
          </cell>
        </row>
        <row r="725">
          <cell r="I725" t="str">
            <v>תחבורה</v>
          </cell>
          <cell r="J725">
            <v>60.199199999999998</v>
          </cell>
        </row>
        <row r="726">
          <cell r="I726" t="str">
            <v>בילויים ומסעדות</v>
          </cell>
          <cell r="J726">
            <v>25.239600000000003</v>
          </cell>
        </row>
        <row r="727">
          <cell r="I727" t="str">
            <v>תחבורה</v>
          </cell>
          <cell r="J727">
            <v>72.381600000000006</v>
          </cell>
        </row>
        <row r="728">
          <cell r="I728" t="str">
            <v>בילויים ומסעדות</v>
          </cell>
          <cell r="J728">
            <v>143.6292</v>
          </cell>
        </row>
        <row r="729">
          <cell r="I729" t="str">
            <v>בילויים ומסעדות</v>
          </cell>
          <cell r="J729">
            <v>38.8476</v>
          </cell>
        </row>
        <row r="730">
          <cell r="I730" t="str">
            <v>בילויים ומסעדות</v>
          </cell>
          <cell r="J730">
            <v>30.747600000000002</v>
          </cell>
        </row>
        <row r="731">
          <cell r="I731" t="str">
            <v>בילויים ומסעדות</v>
          </cell>
          <cell r="J731">
            <v>134.81640000000002</v>
          </cell>
        </row>
        <row r="732">
          <cell r="I732" t="str">
            <v>בילויים ומסעדות</v>
          </cell>
          <cell r="J732">
            <v>78.019199999999998</v>
          </cell>
        </row>
        <row r="733">
          <cell r="I733" t="str">
            <v>בילויים ומסעדות</v>
          </cell>
          <cell r="J733">
            <v>12.668400000000002</v>
          </cell>
        </row>
        <row r="734">
          <cell r="I734" t="str">
            <v>שופינג</v>
          </cell>
          <cell r="J734">
            <v>35.963999999999999</v>
          </cell>
        </row>
        <row r="735">
          <cell r="I735" t="str">
            <v>בילויים ומסעדות</v>
          </cell>
          <cell r="J735">
            <v>13.122</v>
          </cell>
        </row>
        <row r="736">
          <cell r="I736" t="str">
            <v>שופינג</v>
          </cell>
          <cell r="J736">
            <v>461.34359999999998</v>
          </cell>
        </row>
        <row r="737">
          <cell r="I737" t="str">
            <v>תחבורה</v>
          </cell>
          <cell r="J737">
            <v>32.302800000000005</v>
          </cell>
        </row>
        <row r="738">
          <cell r="I738" t="str">
            <v>טיפוח ובריאות</v>
          </cell>
          <cell r="J738">
            <v>59.032800000000002</v>
          </cell>
        </row>
        <row r="739">
          <cell r="I739" t="str">
            <v>בילויים ומסעדות</v>
          </cell>
          <cell r="J739">
            <v>49.766400000000004</v>
          </cell>
        </row>
        <row r="740">
          <cell r="I740" t="str">
            <v>סופר</v>
          </cell>
          <cell r="J740">
            <v>247.05</v>
          </cell>
        </row>
        <row r="741">
          <cell r="I741" t="str">
            <v>תקשורת</v>
          </cell>
          <cell r="J741">
            <v>32.367600000000003</v>
          </cell>
        </row>
        <row r="742">
          <cell r="I742" t="str">
            <v>סופר</v>
          </cell>
          <cell r="J742">
            <v>15.811200000000001</v>
          </cell>
        </row>
        <row r="744">
          <cell r="I744" t="str">
            <v>בילויים ומסעדות</v>
          </cell>
          <cell r="J744">
            <v>68.720400000000012</v>
          </cell>
        </row>
        <row r="745">
          <cell r="I745" t="str">
            <v>סופר</v>
          </cell>
          <cell r="J745">
            <v>51.9696</v>
          </cell>
        </row>
        <row r="746">
          <cell r="I746" t="str">
            <v>הוצאות עסקיות</v>
          </cell>
          <cell r="J746">
            <v>108.4752</v>
          </cell>
        </row>
        <row r="747">
          <cell r="I747" t="str">
            <v>טיפוח ובריאות</v>
          </cell>
          <cell r="J747">
            <v>29.710800000000003</v>
          </cell>
        </row>
        <row r="748">
          <cell r="I748" t="str">
            <v>בילויים ומסעדות</v>
          </cell>
          <cell r="J748">
            <v>39.787199999999999</v>
          </cell>
        </row>
        <row r="749">
          <cell r="I749" t="str">
            <v>שופינג</v>
          </cell>
          <cell r="J749">
            <v>-170.55360000000002</v>
          </cell>
        </row>
        <row r="750">
          <cell r="I750" t="str">
            <v>תחבורה</v>
          </cell>
          <cell r="J750">
            <v>6.9984000000000011</v>
          </cell>
        </row>
        <row r="751">
          <cell r="I751" t="str">
            <v>בילויים ומסעדות</v>
          </cell>
          <cell r="J751">
            <v>13.575600000000001</v>
          </cell>
        </row>
        <row r="752">
          <cell r="I752" t="str">
            <v>שופינג</v>
          </cell>
          <cell r="J752">
            <v>25.9848</v>
          </cell>
        </row>
        <row r="753">
          <cell r="I753" t="str">
            <v>טיפוח ובריאות</v>
          </cell>
          <cell r="J753">
            <v>18.0792</v>
          </cell>
        </row>
        <row r="754">
          <cell r="I754" t="str">
            <v>בילויים ומסעדות</v>
          </cell>
          <cell r="J754">
            <v>99.435600000000008</v>
          </cell>
        </row>
        <row r="755">
          <cell r="I755" t="str">
            <v>סופר</v>
          </cell>
          <cell r="J755">
            <v>47.239200000000004</v>
          </cell>
        </row>
        <row r="756">
          <cell r="I756" t="str">
            <v>תקשורת</v>
          </cell>
          <cell r="J756">
            <v>35.607600000000005</v>
          </cell>
        </row>
        <row r="757">
          <cell r="I757" t="str">
            <v>תחבורה</v>
          </cell>
          <cell r="J757">
            <v>6.9984000000000011</v>
          </cell>
        </row>
        <row r="758">
          <cell r="I758" t="str">
            <v>שופינג</v>
          </cell>
          <cell r="J758">
            <v>59.842799999999997</v>
          </cell>
        </row>
        <row r="759">
          <cell r="I759" t="str">
            <v>טיפוח ובריאות</v>
          </cell>
          <cell r="J759">
            <v>15.811200000000001</v>
          </cell>
        </row>
        <row r="760">
          <cell r="I760" t="str">
            <v>בילויים ומסעדות</v>
          </cell>
          <cell r="J760">
            <v>-8.0676000000000005</v>
          </cell>
        </row>
        <row r="761">
          <cell r="I761" t="str">
            <v>סופר</v>
          </cell>
          <cell r="J761">
            <v>152.53919999999999</v>
          </cell>
        </row>
        <row r="762">
          <cell r="I762" t="str">
            <v>תחבורה</v>
          </cell>
          <cell r="J762">
            <v>6.9984000000000011</v>
          </cell>
        </row>
        <row r="763">
          <cell r="I763" t="str">
            <v>סופר</v>
          </cell>
          <cell r="J763">
            <v>3.1752000000000002</v>
          </cell>
        </row>
        <row r="764">
          <cell r="I764" t="str">
            <v>טיפוח ובריאות</v>
          </cell>
          <cell r="J764">
            <v>23.425200000000004</v>
          </cell>
        </row>
        <row r="765">
          <cell r="I765" t="str">
            <v>בילויים ומסעדות</v>
          </cell>
          <cell r="J765">
            <v>82.425600000000003</v>
          </cell>
        </row>
        <row r="766">
          <cell r="I766" t="str">
            <v>בילויים ומסעדות</v>
          </cell>
          <cell r="J766">
            <v>112.91400000000002</v>
          </cell>
        </row>
        <row r="767">
          <cell r="I767" t="str">
            <v>סופר</v>
          </cell>
          <cell r="J767">
            <v>68.655600000000007</v>
          </cell>
        </row>
        <row r="768">
          <cell r="I768" t="str">
            <v>שופינג</v>
          </cell>
          <cell r="J768">
            <v>-157.17240000000001</v>
          </cell>
        </row>
        <row r="769">
          <cell r="I769" t="str">
            <v>סופר</v>
          </cell>
          <cell r="J769">
            <v>9.9467999999999996</v>
          </cell>
        </row>
        <row r="770">
          <cell r="I770" t="str">
            <v>שופינג</v>
          </cell>
          <cell r="J770">
            <v>261.95400000000001</v>
          </cell>
        </row>
        <row r="771">
          <cell r="I771" t="str">
            <v>סופר</v>
          </cell>
          <cell r="J771">
            <v>10.8864</v>
          </cell>
        </row>
        <row r="772">
          <cell r="I772" t="str">
            <v>בילויים ומסעדות</v>
          </cell>
          <cell r="J772">
            <v>8.3592000000000013</v>
          </cell>
        </row>
        <row r="773">
          <cell r="I773" t="str">
            <v>הוצאות עסקיות</v>
          </cell>
          <cell r="J773">
            <v>21.481200000000001</v>
          </cell>
        </row>
        <row r="774">
          <cell r="I774" t="str">
            <v>בילויים ומסעדות</v>
          </cell>
          <cell r="J774">
            <v>45.165600000000005</v>
          </cell>
        </row>
        <row r="775">
          <cell r="I775" t="str">
            <v>שופינג</v>
          </cell>
          <cell r="J775">
            <v>25.758000000000003</v>
          </cell>
        </row>
        <row r="776">
          <cell r="I776" t="str">
            <v>שופינג</v>
          </cell>
          <cell r="J776">
            <v>108.4752</v>
          </cell>
        </row>
        <row r="777">
          <cell r="I777" t="str">
            <v>שופינג</v>
          </cell>
          <cell r="J777">
            <v>87.253200000000007</v>
          </cell>
        </row>
        <row r="778">
          <cell r="I778" t="str">
            <v>לימודים</v>
          </cell>
          <cell r="J778">
            <v>486.00000000000006</v>
          </cell>
        </row>
        <row r="779">
          <cell r="I779" t="str">
            <v>בילויים ומסעדות</v>
          </cell>
          <cell r="J779">
            <v>69.822000000000003</v>
          </cell>
        </row>
        <row r="780">
          <cell r="I780" t="str">
            <v>בילויים ומסעדות</v>
          </cell>
          <cell r="J780">
            <v>9.3312000000000008</v>
          </cell>
        </row>
        <row r="781">
          <cell r="I781" t="str">
            <v>בילויים ומסעדות</v>
          </cell>
          <cell r="J781">
            <v>1.62</v>
          </cell>
        </row>
        <row r="782">
          <cell r="I782" t="str">
            <v>סופר</v>
          </cell>
          <cell r="J782">
            <v>62.370000000000005</v>
          </cell>
        </row>
        <row r="783">
          <cell r="I783" t="str">
            <v>הוצאות עסקיות</v>
          </cell>
          <cell r="J783">
            <v>57.347999999999999</v>
          </cell>
        </row>
        <row r="784">
          <cell r="I784" t="str">
            <v>טיפוח ובריאות</v>
          </cell>
          <cell r="J784">
            <v>153.57599999999999</v>
          </cell>
        </row>
        <row r="785">
          <cell r="I785" t="str">
            <v>סופר</v>
          </cell>
          <cell r="J785">
            <v>312.66000000000003</v>
          </cell>
        </row>
        <row r="786">
          <cell r="I786" t="str">
            <v>הוצאות עסקיות</v>
          </cell>
          <cell r="J786">
            <v>38.880000000000003</v>
          </cell>
        </row>
        <row r="787">
          <cell r="I787" t="str">
            <v>בילויים ומסעדות</v>
          </cell>
          <cell r="J787">
            <v>97.718400000000003</v>
          </cell>
        </row>
        <row r="788">
          <cell r="I788" t="str">
            <v>שופינג</v>
          </cell>
          <cell r="J788">
            <v>48.826800000000006</v>
          </cell>
        </row>
        <row r="789">
          <cell r="I789" t="str">
            <v>בילויים ומסעדות</v>
          </cell>
          <cell r="J789">
            <v>46.785600000000002</v>
          </cell>
        </row>
        <row r="790">
          <cell r="I790" t="str">
            <v>בילויים ומסעדות</v>
          </cell>
          <cell r="J790">
            <v>34.052399999999999</v>
          </cell>
        </row>
        <row r="791">
          <cell r="I791" t="str">
            <v>שופינג</v>
          </cell>
          <cell r="J791">
            <v>410.15160000000003</v>
          </cell>
        </row>
        <row r="792">
          <cell r="I792" t="str">
            <v>הוצאות עסקיות</v>
          </cell>
          <cell r="J792">
            <v>135.27000000000001</v>
          </cell>
        </row>
        <row r="793">
          <cell r="I793" t="str">
            <v>תחבורה</v>
          </cell>
          <cell r="J793">
            <v>216.75600000000003</v>
          </cell>
        </row>
        <row r="794">
          <cell r="I794" t="str">
            <v>שופינג</v>
          </cell>
          <cell r="J794">
            <v>216.23759999999999</v>
          </cell>
        </row>
        <row r="795">
          <cell r="I795" t="str">
            <v>תחבורה</v>
          </cell>
          <cell r="J795">
            <v>19.440000000000001</v>
          </cell>
        </row>
        <row r="796">
          <cell r="I796" t="str">
            <v>בילויים ומסעדות</v>
          </cell>
          <cell r="J796">
            <v>8.3916000000000004</v>
          </cell>
        </row>
        <row r="797">
          <cell r="I797" t="str">
            <v>בילויים ומסעדות</v>
          </cell>
          <cell r="J797">
            <v>16.783200000000001</v>
          </cell>
        </row>
        <row r="798">
          <cell r="I798" t="str">
            <v>בילויים ומסעדות</v>
          </cell>
          <cell r="J798">
            <v>29.970000000000002</v>
          </cell>
        </row>
        <row r="799">
          <cell r="I799" t="str">
            <v>בילויים ומסעדות</v>
          </cell>
          <cell r="J799">
            <v>11.34</v>
          </cell>
        </row>
        <row r="800">
          <cell r="I800" t="str">
            <v>בילויים ומסעדות</v>
          </cell>
          <cell r="J800">
            <v>25.92</v>
          </cell>
        </row>
        <row r="801">
          <cell r="I801" t="str">
            <v>הוצאות עסקיות</v>
          </cell>
          <cell r="J801">
            <v>243.00000000000003</v>
          </cell>
        </row>
        <row r="802">
          <cell r="I802" t="str">
            <v>בילויים ומסעדות</v>
          </cell>
          <cell r="J802">
            <v>10.206</v>
          </cell>
        </row>
        <row r="803">
          <cell r="I803" t="str">
            <v>שופינג</v>
          </cell>
          <cell r="J803">
            <v>87.091200000000001</v>
          </cell>
        </row>
        <row r="804">
          <cell r="I804" t="str">
            <v>שופינג</v>
          </cell>
          <cell r="J804">
            <v>66.290400000000005</v>
          </cell>
        </row>
        <row r="805">
          <cell r="I805" t="str">
            <v>טיפוח ובריאות</v>
          </cell>
          <cell r="J805">
            <v>596.90520000000004</v>
          </cell>
        </row>
        <row r="806">
          <cell r="I806" t="str">
            <v>בילויים ומסעדות</v>
          </cell>
          <cell r="J806">
            <v>14.580000000000002</v>
          </cell>
        </row>
        <row r="807">
          <cell r="I807" t="str">
            <v>תחבורה</v>
          </cell>
          <cell r="J807">
            <v>225.4068</v>
          </cell>
        </row>
        <row r="808">
          <cell r="I808" t="str">
            <v>שופינג</v>
          </cell>
          <cell r="J808">
            <v>134.68680000000001</v>
          </cell>
        </row>
        <row r="809">
          <cell r="I809" t="str">
            <v>סופר</v>
          </cell>
          <cell r="J809">
            <v>14.839200000000002</v>
          </cell>
        </row>
        <row r="810">
          <cell r="I810" t="str">
            <v>בילויים ומסעדות</v>
          </cell>
          <cell r="J810">
            <v>21.1248</v>
          </cell>
        </row>
        <row r="811">
          <cell r="I811" t="str">
            <v>שופינג</v>
          </cell>
          <cell r="J811">
            <v>137.31120000000001</v>
          </cell>
        </row>
        <row r="812">
          <cell r="I812" t="str">
            <v>בילויים ומסעדות</v>
          </cell>
          <cell r="J812">
            <v>17.172000000000001</v>
          </cell>
        </row>
        <row r="813">
          <cell r="I813" t="str">
            <v>סופר</v>
          </cell>
          <cell r="J813">
            <v>9.6876000000000015</v>
          </cell>
        </row>
        <row r="814">
          <cell r="I814" t="str">
            <v>שופינג</v>
          </cell>
          <cell r="J814">
            <v>725.85720000000003</v>
          </cell>
        </row>
        <row r="815">
          <cell r="I815" t="str">
            <v>תחבורה</v>
          </cell>
          <cell r="J815">
            <v>6.48</v>
          </cell>
        </row>
        <row r="816">
          <cell r="I816" t="str">
            <v>סופר</v>
          </cell>
          <cell r="J816">
            <v>108.73440000000001</v>
          </cell>
        </row>
        <row r="817">
          <cell r="I817" t="str">
            <v>בילויים ומסעדות</v>
          </cell>
          <cell r="J817">
            <v>20.25</v>
          </cell>
        </row>
        <row r="818">
          <cell r="I818" t="str">
            <v>שופינג</v>
          </cell>
          <cell r="J818">
            <v>89.229600000000005</v>
          </cell>
        </row>
        <row r="819">
          <cell r="I819" t="str">
            <v>סופר</v>
          </cell>
          <cell r="J819">
            <v>317.58480000000003</v>
          </cell>
        </row>
        <row r="820">
          <cell r="I820" t="str">
            <v>בילויים ומסעדות</v>
          </cell>
          <cell r="J820">
            <v>8.7156000000000002</v>
          </cell>
        </row>
        <row r="821">
          <cell r="I821" t="str">
            <v>הוצאות עסקיות</v>
          </cell>
          <cell r="J821">
            <v>799.85880000000009</v>
          </cell>
        </row>
        <row r="822">
          <cell r="I822" t="str">
            <v>הוצאות עסקיות</v>
          </cell>
          <cell r="J822">
            <v>107.56800000000001</v>
          </cell>
        </row>
        <row r="823">
          <cell r="I823" t="str">
            <v>שופינג</v>
          </cell>
          <cell r="J823">
            <v>90.622799999999998</v>
          </cell>
        </row>
        <row r="824">
          <cell r="I824" t="str">
            <v>שופינג</v>
          </cell>
          <cell r="J824">
            <v>-87.253200000000007</v>
          </cell>
        </row>
        <row r="825">
          <cell r="I825" t="str">
            <v>הוצאות עסקיות</v>
          </cell>
          <cell r="J825">
            <v>12.96</v>
          </cell>
        </row>
        <row r="826">
          <cell r="I826" t="str">
            <v>בילויים ומסעדות</v>
          </cell>
          <cell r="J826">
            <v>13.932</v>
          </cell>
        </row>
        <row r="827">
          <cell r="I827" t="str">
            <v>בילויים ומסעדות</v>
          </cell>
          <cell r="J827">
            <v>82.62</v>
          </cell>
        </row>
        <row r="828">
          <cell r="I828" t="str">
            <v>שופינג</v>
          </cell>
          <cell r="J828">
            <v>34.862400000000001</v>
          </cell>
        </row>
        <row r="829">
          <cell r="I829" t="str">
            <v>שופינג</v>
          </cell>
          <cell r="J829">
            <v>330.96600000000007</v>
          </cell>
        </row>
        <row r="830">
          <cell r="I830" t="str">
            <v>תקשורת</v>
          </cell>
          <cell r="J830">
            <v>25.92</v>
          </cell>
        </row>
        <row r="831">
          <cell r="I831" t="str">
            <v>שופינג</v>
          </cell>
          <cell r="J831">
            <v>32.400000000000006</v>
          </cell>
        </row>
        <row r="832">
          <cell r="I832" t="str">
            <v>שופינג</v>
          </cell>
          <cell r="J832">
            <v>1257.93</v>
          </cell>
        </row>
        <row r="833">
          <cell r="I833" t="str">
            <v>תחבורה</v>
          </cell>
          <cell r="J833">
            <v>8.1000000000000014</v>
          </cell>
        </row>
        <row r="834">
          <cell r="I834" t="str">
            <v>שופינג</v>
          </cell>
          <cell r="J834">
            <v>292.79880000000003</v>
          </cell>
        </row>
        <row r="835">
          <cell r="I835" t="str">
            <v>בילויים ומסעדות</v>
          </cell>
          <cell r="J835">
            <v>8.7156000000000002</v>
          </cell>
        </row>
        <row r="836">
          <cell r="I836" t="str">
            <v>שופינג</v>
          </cell>
          <cell r="J836">
            <v>91.173600000000008</v>
          </cell>
        </row>
        <row r="837">
          <cell r="I837" t="str">
            <v>בילויים ומסעדות</v>
          </cell>
          <cell r="J837">
            <v>48.6</v>
          </cell>
        </row>
        <row r="838">
          <cell r="I838" t="str">
            <v>תקשורת</v>
          </cell>
          <cell r="J838">
            <v>34.959600000000002</v>
          </cell>
        </row>
        <row r="839">
          <cell r="I839" t="str">
            <v>בילויים ומסעדות</v>
          </cell>
          <cell r="J839">
            <v>26.73</v>
          </cell>
        </row>
        <row r="840">
          <cell r="I840" t="str">
            <v>בילויים ומסעדות</v>
          </cell>
          <cell r="J840">
            <v>38.880000000000003</v>
          </cell>
        </row>
        <row r="841">
          <cell r="I841" t="str">
            <v>בילויים ומסעדות</v>
          </cell>
          <cell r="J841">
            <v>16.200000000000003</v>
          </cell>
        </row>
        <row r="842">
          <cell r="I842" t="str">
            <v>בילויים ומסעדות</v>
          </cell>
          <cell r="J842">
            <v>8.7156000000000002</v>
          </cell>
        </row>
        <row r="843">
          <cell r="I843" t="str">
            <v>הוצאות עסקיות</v>
          </cell>
          <cell r="J843">
            <v>68.558400000000006</v>
          </cell>
        </row>
        <row r="844">
          <cell r="I844" t="str">
            <v>שופינג</v>
          </cell>
          <cell r="J844">
            <v>628.2360000000001</v>
          </cell>
        </row>
        <row r="845">
          <cell r="I845" t="str">
            <v>טיפוח ובריאות</v>
          </cell>
          <cell r="J845">
            <v>33.274799999999999</v>
          </cell>
        </row>
        <row r="846">
          <cell r="I846" t="str">
            <v>שופינג</v>
          </cell>
          <cell r="J846">
            <v>129.01680000000002</v>
          </cell>
        </row>
        <row r="847">
          <cell r="I847" t="str">
            <v>שופינג</v>
          </cell>
          <cell r="J847">
            <v>38.3292</v>
          </cell>
        </row>
        <row r="848">
          <cell r="I848" t="str">
            <v>תקשורת</v>
          </cell>
          <cell r="J848">
            <v>99.176400000000001</v>
          </cell>
        </row>
        <row r="849">
          <cell r="I849" t="str">
            <v>שופינג</v>
          </cell>
          <cell r="J849">
            <v>48.6</v>
          </cell>
        </row>
        <row r="850">
          <cell r="I850" t="str">
            <v>שופינג</v>
          </cell>
          <cell r="J850">
            <v>337.96440000000001</v>
          </cell>
        </row>
        <row r="851">
          <cell r="I851" t="str">
            <v>עמלות בנק</v>
          </cell>
          <cell r="J851">
            <v>-20.25</v>
          </cell>
        </row>
        <row r="852">
          <cell r="I852" t="str">
            <v>עמלות בנק</v>
          </cell>
          <cell r="J852">
            <v>-121.50000000000001</v>
          </cell>
        </row>
        <row r="853">
          <cell r="I853" t="str">
            <v>שופינג</v>
          </cell>
          <cell r="J853">
            <v>289.7208</v>
          </cell>
        </row>
        <row r="854">
          <cell r="I854" t="str">
            <v>הוצאות עסקיות</v>
          </cell>
          <cell r="J854">
            <v>87.48</v>
          </cell>
        </row>
        <row r="855">
          <cell r="I855" t="str">
            <v>שופינג</v>
          </cell>
          <cell r="J855">
            <v>118.64879999999999</v>
          </cell>
        </row>
        <row r="856">
          <cell r="I856" t="str">
            <v>בילויים ומסעדות</v>
          </cell>
          <cell r="J856">
            <v>20.25</v>
          </cell>
        </row>
        <row r="857">
          <cell r="I857" t="str">
            <v>בילויים ומסעדות</v>
          </cell>
          <cell r="J857">
            <v>8.7156000000000002</v>
          </cell>
        </row>
        <row r="858">
          <cell r="I858" t="str">
            <v>מוצרים ורהיטים לבית</v>
          </cell>
          <cell r="J858">
            <v>71.409599999999998</v>
          </cell>
        </row>
        <row r="859">
          <cell r="I859" t="str">
            <v>בילויים ומסעדות</v>
          </cell>
          <cell r="J859">
            <v>42.120000000000005</v>
          </cell>
        </row>
        <row r="860">
          <cell r="I860" t="str">
            <v>שופינג</v>
          </cell>
          <cell r="J860">
            <v>41.860800000000005</v>
          </cell>
        </row>
        <row r="861">
          <cell r="I861" t="str">
            <v>בילויים ומסעדות</v>
          </cell>
          <cell r="J861">
            <v>33.080400000000004</v>
          </cell>
        </row>
        <row r="862">
          <cell r="I862" t="str">
            <v>בילויים ומסעדות</v>
          </cell>
          <cell r="J862">
            <v>10.530000000000001</v>
          </cell>
        </row>
        <row r="863">
          <cell r="I863" t="str">
            <v>תחבורה</v>
          </cell>
          <cell r="J863">
            <v>18.403200000000002</v>
          </cell>
        </row>
        <row r="864">
          <cell r="I864" t="str">
            <v>שופינג</v>
          </cell>
          <cell r="J864">
            <v>335.01600000000002</v>
          </cell>
        </row>
        <row r="865">
          <cell r="I865" t="str">
            <v>שופינג</v>
          </cell>
          <cell r="J865">
            <v>53.3628</v>
          </cell>
        </row>
        <row r="866">
          <cell r="I866" t="str">
            <v>בילויים ומסעדות</v>
          </cell>
          <cell r="J866">
            <v>8.1000000000000014</v>
          </cell>
        </row>
        <row r="867">
          <cell r="I867" t="str">
            <v>שופינג</v>
          </cell>
          <cell r="J867">
            <v>142.39800000000002</v>
          </cell>
        </row>
        <row r="868">
          <cell r="I868" t="str">
            <v>שופינג</v>
          </cell>
          <cell r="J868">
            <v>-485.96760000000006</v>
          </cell>
        </row>
        <row r="869">
          <cell r="I869" t="str">
            <v>תחבורה</v>
          </cell>
          <cell r="J869">
            <v>176.93640000000002</v>
          </cell>
        </row>
        <row r="870">
          <cell r="I870" t="str">
            <v>בילויים ומסעדות</v>
          </cell>
          <cell r="J870">
            <v>27.540000000000003</v>
          </cell>
        </row>
        <row r="871">
          <cell r="I871" t="str">
            <v>בילויים ומסעדות</v>
          </cell>
          <cell r="J871">
            <v>133.39080000000001</v>
          </cell>
        </row>
        <row r="872">
          <cell r="I872" t="str">
            <v>שופינג</v>
          </cell>
          <cell r="J872">
            <v>23.166000000000004</v>
          </cell>
        </row>
        <row r="873">
          <cell r="I873" t="str">
            <v>בילויים ומסעדות</v>
          </cell>
          <cell r="J873">
            <v>103.58280000000001</v>
          </cell>
        </row>
        <row r="874">
          <cell r="I874" t="str">
            <v>שופינג</v>
          </cell>
          <cell r="J874">
            <v>122.14800000000001</v>
          </cell>
        </row>
        <row r="875">
          <cell r="I875" t="str">
            <v>שופינג</v>
          </cell>
          <cell r="J875">
            <v>1525.2624000000001</v>
          </cell>
        </row>
        <row r="876">
          <cell r="I876" t="str">
            <v>ביטוחים</v>
          </cell>
          <cell r="J876">
            <v>1595.5056000000002</v>
          </cell>
        </row>
        <row r="877">
          <cell r="I877" t="str">
            <v>שופינג</v>
          </cell>
          <cell r="J877">
            <v>122.2128</v>
          </cell>
        </row>
        <row r="878">
          <cell r="I878" t="str">
            <v>בילויים ומסעדות</v>
          </cell>
          <cell r="J878">
            <v>200.03760000000003</v>
          </cell>
        </row>
        <row r="879">
          <cell r="I879" t="str">
            <v>סופר</v>
          </cell>
          <cell r="J879">
            <v>50.058</v>
          </cell>
        </row>
        <row r="880">
          <cell r="I880" t="str">
            <v>בילויים ומסעדות</v>
          </cell>
          <cell r="J880">
            <v>11.016</v>
          </cell>
        </row>
        <row r="881">
          <cell r="I881" t="str">
            <v>שופינג</v>
          </cell>
          <cell r="J881">
            <v>162.09720000000002</v>
          </cell>
        </row>
        <row r="882">
          <cell r="I882" t="str">
            <v>שופינג</v>
          </cell>
          <cell r="J882">
            <v>119.2968</v>
          </cell>
        </row>
        <row r="883">
          <cell r="I883" t="str">
            <v>הוצאות עסקיות</v>
          </cell>
          <cell r="J883">
            <v>106.92</v>
          </cell>
        </row>
        <row r="884">
          <cell r="I884" t="str">
            <v>שופינג</v>
          </cell>
          <cell r="J884">
            <v>2500.2107999999998</v>
          </cell>
        </row>
        <row r="885">
          <cell r="I885" t="str">
            <v>שופינג</v>
          </cell>
          <cell r="J885">
            <v>94.219200000000001</v>
          </cell>
        </row>
        <row r="886">
          <cell r="I886" t="str">
            <v>שופינג</v>
          </cell>
          <cell r="J886">
            <v>-102.7728</v>
          </cell>
        </row>
        <row r="887">
          <cell r="I887" t="str">
            <v>שופינג</v>
          </cell>
          <cell r="J887">
            <v>-104.68440000000001</v>
          </cell>
        </row>
        <row r="888">
          <cell r="I888" t="str">
            <v>הוצאות עסקיות</v>
          </cell>
          <cell r="J888">
            <v>1620.8100000000002</v>
          </cell>
        </row>
        <row r="889">
          <cell r="I889" t="str">
            <v>שופינג</v>
          </cell>
          <cell r="J889">
            <v>-768.39840000000004</v>
          </cell>
        </row>
        <row r="890">
          <cell r="I890" t="str">
            <v>הוצאות עסקיות</v>
          </cell>
          <cell r="J890">
            <v>110.16000000000001</v>
          </cell>
        </row>
        <row r="891">
          <cell r="I891" t="str">
            <v>בילויים ומסעדות</v>
          </cell>
          <cell r="J891">
            <v>9.5904000000000007</v>
          </cell>
        </row>
        <row r="892">
          <cell r="I892" t="str">
            <v>שופינג</v>
          </cell>
          <cell r="J892">
            <v>12.2148</v>
          </cell>
        </row>
        <row r="893">
          <cell r="I893" t="str">
            <v>שופינג</v>
          </cell>
          <cell r="J893">
            <v>104.68440000000001</v>
          </cell>
        </row>
        <row r="894">
          <cell r="I894" t="str">
            <v>שופינג</v>
          </cell>
          <cell r="J894">
            <v>-90.687600000000003</v>
          </cell>
        </row>
        <row r="895">
          <cell r="I895" t="str">
            <v>שופינג</v>
          </cell>
          <cell r="J895">
            <v>128.4984</v>
          </cell>
        </row>
        <row r="896">
          <cell r="I896" t="str">
            <v>שופינג</v>
          </cell>
          <cell r="J896">
            <v>34.052399999999999</v>
          </cell>
        </row>
        <row r="897">
          <cell r="I897" t="str">
            <v>שופינג</v>
          </cell>
          <cell r="J897">
            <v>35.672400000000003</v>
          </cell>
        </row>
        <row r="898">
          <cell r="I898" t="str">
            <v>בילויים ומסעדות</v>
          </cell>
          <cell r="J898">
            <v>68.072400000000016</v>
          </cell>
        </row>
        <row r="899">
          <cell r="I899" t="str">
            <v>טיפוח ובריאות</v>
          </cell>
          <cell r="J899">
            <v>33.469200000000001</v>
          </cell>
        </row>
        <row r="900">
          <cell r="I900" t="str">
            <v>שופינג</v>
          </cell>
          <cell r="J900">
            <v>-59.324399999999997</v>
          </cell>
        </row>
        <row r="901">
          <cell r="I901" t="str">
            <v>הוצאות עסקיות</v>
          </cell>
          <cell r="J901">
            <v>152.28</v>
          </cell>
        </row>
        <row r="902">
          <cell r="I902" t="str">
            <v>שופינג</v>
          </cell>
          <cell r="J902">
            <v>345.61080000000004</v>
          </cell>
        </row>
        <row r="903">
          <cell r="I903" t="str">
            <v>בילויים ומסעדות</v>
          </cell>
          <cell r="J903">
            <v>10.0116</v>
          </cell>
        </row>
        <row r="904">
          <cell r="I904" t="str">
            <v>שופינג</v>
          </cell>
          <cell r="J904">
            <v>71.927999999999997</v>
          </cell>
        </row>
        <row r="905">
          <cell r="I905" t="str">
            <v>שופינג</v>
          </cell>
          <cell r="J905">
            <v>1307.8584000000001</v>
          </cell>
        </row>
        <row r="906">
          <cell r="I906" t="str">
            <v>שופינג</v>
          </cell>
          <cell r="J906">
            <v>-1307.8584000000001</v>
          </cell>
        </row>
        <row r="907">
          <cell r="I907" t="str">
            <v>תחבורה</v>
          </cell>
          <cell r="J907">
            <v>83.980800000000016</v>
          </cell>
        </row>
        <row r="908">
          <cell r="I908" t="str">
            <v>בילויים ומסעדות</v>
          </cell>
          <cell r="J908">
            <v>33.663600000000002</v>
          </cell>
        </row>
        <row r="909">
          <cell r="I909" t="str">
            <v>הוצאות עסקיות</v>
          </cell>
          <cell r="J909">
            <v>48.438000000000002</v>
          </cell>
        </row>
        <row r="910">
          <cell r="I910" t="str">
            <v>תחבורה</v>
          </cell>
          <cell r="J910">
            <v>178.20000000000002</v>
          </cell>
        </row>
        <row r="911">
          <cell r="I911" t="str">
            <v>תחבורה</v>
          </cell>
          <cell r="J911">
            <v>149.04000000000002</v>
          </cell>
        </row>
        <row r="912">
          <cell r="I912" t="str">
            <v>שופינג</v>
          </cell>
          <cell r="J912">
            <v>935.58240000000001</v>
          </cell>
        </row>
        <row r="913">
          <cell r="I913" t="str">
            <v>הוצאות עסקיות</v>
          </cell>
          <cell r="J913">
            <v>162</v>
          </cell>
        </row>
        <row r="914">
          <cell r="I914" t="str">
            <v>שופינג</v>
          </cell>
          <cell r="J914">
            <v>-101.2176</v>
          </cell>
        </row>
        <row r="915">
          <cell r="I915" t="str">
            <v>שופינג</v>
          </cell>
          <cell r="J915">
            <v>-314.02080000000001</v>
          </cell>
        </row>
        <row r="916">
          <cell r="I916" t="str">
            <v>בילויים ומסעדות</v>
          </cell>
          <cell r="J916">
            <v>68.947200000000009</v>
          </cell>
        </row>
        <row r="917">
          <cell r="I917" t="str">
            <v>בילויים ומסעדות</v>
          </cell>
          <cell r="J917">
            <v>10.0116</v>
          </cell>
        </row>
        <row r="918">
          <cell r="I918" t="str">
            <v>שופינג</v>
          </cell>
          <cell r="J918">
            <v>-94.219200000000001</v>
          </cell>
        </row>
        <row r="919">
          <cell r="I919" t="str">
            <v>הלוואה</v>
          </cell>
          <cell r="J919">
            <v>21.45</v>
          </cell>
        </row>
        <row r="920">
          <cell r="I920" t="str">
            <v>הלוואה</v>
          </cell>
          <cell r="J920">
            <v>637.70000000000005</v>
          </cell>
        </row>
        <row r="921">
          <cell r="I921" t="str">
            <v>משכנתא</v>
          </cell>
          <cell r="J921">
            <v>7331.17</v>
          </cell>
        </row>
        <row r="922">
          <cell r="I922" t="str">
            <v>הכנסה אשלי</v>
          </cell>
          <cell r="J922">
            <v>13777.9704</v>
          </cell>
        </row>
        <row r="923">
          <cell r="I923" t="str">
            <v>משיכת מזומן</v>
          </cell>
          <cell r="J923">
            <v>43.74</v>
          </cell>
        </row>
        <row r="924">
          <cell r="I924" t="str">
            <v>מרכז</v>
          </cell>
          <cell r="J924">
            <v>3368.05</v>
          </cell>
        </row>
        <row r="925">
          <cell r="I925" t="str">
            <v>מוצרים ורהיטים לבית</v>
          </cell>
          <cell r="J925">
            <v>122</v>
          </cell>
        </row>
        <row r="926">
          <cell r="I926" t="str">
            <v>הוצאות עסקיות</v>
          </cell>
          <cell r="J926">
            <v>2261</v>
          </cell>
        </row>
        <row r="927">
          <cell r="I927" t="str">
            <v>הוצאות עסקיות</v>
          </cell>
          <cell r="J927">
            <v>950</v>
          </cell>
        </row>
        <row r="928">
          <cell r="I928" t="str">
            <v>עמלות בנק</v>
          </cell>
          <cell r="J928">
            <v>19.25</v>
          </cell>
        </row>
        <row r="929">
          <cell r="I929" t="str">
            <v>תחבורה</v>
          </cell>
          <cell r="J929">
            <v>15.8</v>
          </cell>
        </row>
        <row r="930">
          <cell r="I930" t="str">
            <v>הכנסות ספר</v>
          </cell>
          <cell r="J930">
            <v>141761.37240000002</v>
          </cell>
        </row>
        <row r="931">
          <cell r="I931" t="str">
            <v>עמלות בנק</v>
          </cell>
          <cell r="J931">
            <v>8.1</v>
          </cell>
        </row>
        <row r="933">
          <cell r="I933" t="str">
            <v>עמלות בנק</v>
          </cell>
          <cell r="J933">
            <v>97.2</v>
          </cell>
        </row>
        <row r="934">
          <cell r="I934" t="str">
            <v>ביטוחים</v>
          </cell>
          <cell r="J934">
            <v>249.01</v>
          </cell>
        </row>
        <row r="935">
          <cell r="I935" t="str">
            <v>משיכת מזומן</v>
          </cell>
          <cell r="J935">
            <v>1000</v>
          </cell>
        </row>
        <row r="936">
          <cell r="I936" t="str">
            <v>הכנסות אחרות</v>
          </cell>
          <cell r="J936">
            <v>6666</v>
          </cell>
        </row>
        <row r="937">
          <cell r="I937" t="str">
            <v>הכנסות ספר</v>
          </cell>
          <cell r="J937">
            <v>1.944</v>
          </cell>
        </row>
        <row r="938">
          <cell r="I938" t="str">
            <v>מרכז</v>
          </cell>
          <cell r="J938">
            <v>159.31080000000003</v>
          </cell>
        </row>
        <row r="939">
          <cell r="I939" t="str">
            <v>אחר</v>
          </cell>
          <cell r="J939">
            <v>250</v>
          </cell>
        </row>
        <row r="940">
          <cell r="I940" t="str">
            <v>מרכז</v>
          </cell>
          <cell r="J940">
            <v>2360.08</v>
          </cell>
        </row>
        <row r="941">
          <cell r="I941" t="str">
            <v>מוצרים ורהיטים לבית</v>
          </cell>
          <cell r="J941">
            <v>416</v>
          </cell>
        </row>
        <row r="942">
          <cell r="I942" t="str">
            <v>ארנונה ומיסים</v>
          </cell>
          <cell r="J942">
            <v>793.6</v>
          </cell>
        </row>
        <row r="943">
          <cell r="I943" t="str">
            <v>הוצאות עסקיות</v>
          </cell>
          <cell r="J943">
            <v>157</v>
          </cell>
        </row>
        <row r="944">
          <cell r="I944" t="str">
            <v>עמלות בנק</v>
          </cell>
          <cell r="J944">
            <v>12.05</v>
          </cell>
        </row>
        <row r="945">
          <cell r="I945" t="str">
            <v>תחבורה</v>
          </cell>
          <cell r="J945">
            <v>23.7</v>
          </cell>
        </row>
        <row r="946">
          <cell r="I946" t="str">
            <v>תחבורה</v>
          </cell>
          <cell r="J946">
            <v>67.78</v>
          </cell>
        </row>
        <row r="947">
          <cell r="I947" t="str">
            <v>תקשורת</v>
          </cell>
          <cell r="J947">
            <v>64.7</v>
          </cell>
        </row>
        <row r="948">
          <cell r="I948" t="str">
            <v>חוגים ופנאי</v>
          </cell>
          <cell r="J948">
            <v>585</v>
          </cell>
        </row>
        <row r="949">
          <cell r="I949" t="str">
            <v>סופר</v>
          </cell>
          <cell r="J949">
            <v>5.9</v>
          </cell>
        </row>
        <row r="950">
          <cell r="I950" t="str">
            <v>מוצרים ורהיטים לבית</v>
          </cell>
          <cell r="J950">
            <v>94</v>
          </cell>
        </row>
        <row r="951">
          <cell r="I951" t="str">
            <v>ביגוד והנעלה</v>
          </cell>
          <cell r="J951">
            <v>34.4</v>
          </cell>
        </row>
        <row r="952">
          <cell r="I952" t="str">
            <v>בילויים ומסעדות</v>
          </cell>
          <cell r="J952">
            <v>62</v>
          </cell>
        </row>
        <row r="953">
          <cell r="I953" t="str">
            <v>סופר</v>
          </cell>
          <cell r="J953">
            <v>43.95</v>
          </cell>
        </row>
        <row r="954">
          <cell r="I954" t="str">
            <v>משיכת מזומן</v>
          </cell>
          <cell r="J954">
            <v>3000</v>
          </cell>
        </row>
        <row r="955">
          <cell r="I955" t="str">
            <v>תרומה וקהילה</v>
          </cell>
          <cell r="J955">
            <v>900</v>
          </cell>
        </row>
        <row r="956">
          <cell r="I956" t="str">
            <v>עמלות בנק</v>
          </cell>
          <cell r="J956">
            <v>96.12</v>
          </cell>
        </row>
        <row r="957">
          <cell r="I957" t="str">
            <v>הוצאות עסקיות</v>
          </cell>
          <cell r="J957">
            <v>6492.7008000000005</v>
          </cell>
        </row>
        <row r="958">
          <cell r="I958" t="str">
            <v>הוצאות עסקיות</v>
          </cell>
          <cell r="J958">
            <v>13519.774800000003</v>
          </cell>
        </row>
        <row r="959">
          <cell r="I959" t="str">
            <v>קצבת ילדים</v>
          </cell>
          <cell r="J959">
            <v>172</v>
          </cell>
        </row>
        <row r="960">
          <cell r="I960" t="str">
            <v>הכנסה אשלי</v>
          </cell>
          <cell r="J960">
            <v>13777.9704</v>
          </cell>
        </row>
        <row r="961">
          <cell r="I961" t="str">
            <v>הוצאות עסקיות</v>
          </cell>
          <cell r="J961">
            <v>835.92000000000007</v>
          </cell>
        </row>
        <row r="962">
          <cell r="I962" t="str">
            <v>הכנסות ספר</v>
          </cell>
          <cell r="J962">
            <v>0.12960000000000002</v>
          </cell>
        </row>
        <row r="963">
          <cell r="I963" t="str">
            <v>הכנסות ספר</v>
          </cell>
          <cell r="J963">
            <v>21.060000000000002</v>
          </cell>
        </row>
        <row r="964">
          <cell r="I964" t="str">
            <v>הכנסות אחרות</v>
          </cell>
          <cell r="J964">
            <v>484.81</v>
          </cell>
        </row>
        <row r="965">
          <cell r="I965" t="str">
            <v>משיכת מזומן</v>
          </cell>
          <cell r="J965">
            <v>600</v>
          </cell>
        </row>
        <row r="966">
          <cell r="I966" t="str">
            <v>הוצאות עסקיות</v>
          </cell>
          <cell r="J966">
            <v>395.05320000000006</v>
          </cell>
        </row>
        <row r="967">
          <cell r="I967" t="str">
            <v>ביטוחים</v>
          </cell>
          <cell r="J967">
            <v>176.256</v>
          </cell>
        </row>
        <row r="968">
          <cell r="I968" t="str">
            <v>שופינג</v>
          </cell>
          <cell r="J968">
            <v>70.956000000000003</v>
          </cell>
        </row>
        <row r="969">
          <cell r="I969" t="str">
            <v>סופר</v>
          </cell>
          <cell r="J969">
            <v>159.47280000000001</v>
          </cell>
        </row>
        <row r="970">
          <cell r="I970" t="str">
            <v>שופינג</v>
          </cell>
          <cell r="J970">
            <v>313.40520000000004</v>
          </cell>
        </row>
        <row r="971">
          <cell r="I971" t="str">
            <v>תחבורה</v>
          </cell>
          <cell r="J971">
            <v>96.94080000000001</v>
          </cell>
        </row>
        <row r="972">
          <cell r="I972" t="str">
            <v>סופר</v>
          </cell>
          <cell r="J972">
            <v>20.898000000000003</v>
          </cell>
        </row>
        <row r="973">
          <cell r="I973" t="str">
            <v>סופר</v>
          </cell>
          <cell r="J973">
            <v>45.262800000000006</v>
          </cell>
        </row>
        <row r="974">
          <cell r="I974" t="str">
            <v>בילויים ומסעדות</v>
          </cell>
          <cell r="J974">
            <v>27.540000000000003</v>
          </cell>
        </row>
        <row r="975">
          <cell r="I975" t="str">
            <v>הוצאות עסקיות</v>
          </cell>
          <cell r="J975">
            <v>7.3548000000000009</v>
          </cell>
        </row>
        <row r="976">
          <cell r="I976" t="str">
            <v>בילויים ומסעדות</v>
          </cell>
          <cell r="J976">
            <v>27.540000000000003</v>
          </cell>
        </row>
        <row r="977">
          <cell r="I977" t="str">
            <v>בילויים ומסעדות</v>
          </cell>
          <cell r="J977">
            <v>373.41</v>
          </cell>
        </row>
        <row r="978">
          <cell r="I978" t="str">
            <v>תחבורה</v>
          </cell>
          <cell r="J978">
            <v>130.60440000000003</v>
          </cell>
        </row>
        <row r="979">
          <cell r="I979" t="str">
            <v>שופינג</v>
          </cell>
          <cell r="J979">
            <v>19.310400000000001</v>
          </cell>
        </row>
        <row r="980">
          <cell r="I980" t="str">
            <v>תחבורה</v>
          </cell>
          <cell r="J980">
            <v>379.46880000000004</v>
          </cell>
        </row>
        <row r="981">
          <cell r="I981" t="str">
            <v>בילויים ומסעדות</v>
          </cell>
          <cell r="J981">
            <v>44.550000000000004</v>
          </cell>
        </row>
        <row r="982">
          <cell r="I982" t="str">
            <v>בילויים ומסעדות</v>
          </cell>
          <cell r="J982">
            <v>32.400000000000006</v>
          </cell>
        </row>
        <row r="983">
          <cell r="I983" t="str">
            <v>תחבורה</v>
          </cell>
          <cell r="J983">
            <v>172.46520000000001</v>
          </cell>
        </row>
        <row r="984">
          <cell r="I984" t="str">
            <v>בילויים ומסעדות</v>
          </cell>
          <cell r="J984">
            <v>129.1788</v>
          </cell>
        </row>
        <row r="985">
          <cell r="I985" t="str">
            <v>שופינג</v>
          </cell>
          <cell r="J985">
            <v>389.38320000000004</v>
          </cell>
        </row>
        <row r="986">
          <cell r="I986" t="str">
            <v>שופינג</v>
          </cell>
          <cell r="J986">
            <v>-575.91000000000008</v>
          </cell>
        </row>
        <row r="987">
          <cell r="I987" t="str">
            <v>תקשורת</v>
          </cell>
          <cell r="J987">
            <v>32.367600000000003</v>
          </cell>
        </row>
        <row r="988">
          <cell r="I988" t="str">
            <v>תחבורה</v>
          </cell>
          <cell r="J988">
            <v>324</v>
          </cell>
        </row>
        <row r="989">
          <cell r="I989" t="str">
            <v>טיפוח ובריאות</v>
          </cell>
          <cell r="J989">
            <v>95.871600000000001</v>
          </cell>
        </row>
        <row r="990">
          <cell r="I990" t="str">
            <v>מוצרים ורהיטים לבית</v>
          </cell>
          <cell r="J990">
            <v>22.68</v>
          </cell>
        </row>
        <row r="991">
          <cell r="I991" t="str">
            <v>בילויים ומסעדות</v>
          </cell>
          <cell r="J991">
            <v>25.272000000000002</v>
          </cell>
        </row>
        <row r="992">
          <cell r="I992" t="str">
            <v>תחבורה</v>
          </cell>
          <cell r="J992">
            <v>28.576800000000002</v>
          </cell>
        </row>
        <row r="993">
          <cell r="I993" t="str">
            <v>טיפוח ובריאות</v>
          </cell>
          <cell r="J993">
            <v>323.9676</v>
          </cell>
        </row>
        <row r="994">
          <cell r="I994" t="str">
            <v>הוצאות עסקיות</v>
          </cell>
          <cell r="J994">
            <v>6.48</v>
          </cell>
        </row>
        <row r="995">
          <cell r="I995" t="str">
            <v>הוצאות עסקיות</v>
          </cell>
          <cell r="J995">
            <v>454.31280000000004</v>
          </cell>
        </row>
        <row r="996">
          <cell r="I996" t="str">
            <v>שופינג</v>
          </cell>
          <cell r="J996">
            <v>10.1088</v>
          </cell>
        </row>
        <row r="997">
          <cell r="I997" t="str">
            <v>תקשורת</v>
          </cell>
          <cell r="J997">
            <v>48.567600000000006</v>
          </cell>
        </row>
        <row r="998">
          <cell r="I998" t="str">
            <v>הוצאות עסקיות</v>
          </cell>
          <cell r="J998">
            <v>32.367600000000003</v>
          </cell>
        </row>
        <row r="999">
          <cell r="I999" t="str">
            <v>שופינג</v>
          </cell>
          <cell r="J999">
            <v>16.1676</v>
          </cell>
        </row>
        <row r="1000">
          <cell r="I1000" t="str">
            <v>תקשורת</v>
          </cell>
          <cell r="J1000">
            <v>35.607600000000005</v>
          </cell>
        </row>
        <row r="1001">
          <cell r="I1001" t="str">
            <v>סופר</v>
          </cell>
          <cell r="J1001">
            <v>263.50920000000002</v>
          </cell>
        </row>
        <row r="1002">
          <cell r="I1002" t="str">
            <v>תחבורה</v>
          </cell>
          <cell r="J1002">
            <v>2.0412000000000003</v>
          </cell>
        </row>
        <row r="1003">
          <cell r="I1003" t="str">
            <v>שופינג</v>
          </cell>
          <cell r="J1003">
            <v>35.963999999999999</v>
          </cell>
        </row>
        <row r="1004">
          <cell r="I1004" t="str">
            <v>בילויים ומסעדות</v>
          </cell>
          <cell r="J1004">
            <v>151.17840000000001</v>
          </cell>
        </row>
        <row r="1005">
          <cell r="I1005" t="str">
            <v>תקשורת</v>
          </cell>
          <cell r="J1005">
            <v>9.6876000000000015</v>
          </cell>
        </row>
        <row r="1006">
          <cell r="I1006" t="str">
            <v>תחבורה</v>
          </cell>
          <cell r="J1006">
            <v>41.3748</v>
          </cell>
        </row>
        <row r="1007">
          <cell r="I1007" t="str">
            <v>בילויים ומסעדות</v>
          </cell>
          <cell r="J1007">
            <v>34.506</v>
          </cell>
        </row>
        <row r="1008">
          <cell r="I1008" t="str">
            <v>סופר</v>
          </cell>
          <cell r="J1008">
            <v>422.04239999999999</v>
          </cell>
        </row>
        <row r="1009">
          <cell r="I1009" t="str">
            <v>הוצאות עסקיות</v>
          </cell>
          <cell r="J1009">
            <v>4.0500000000000007</v>
          </cell>
        </row>
        <row r="1010">
          <cell r="I1010" t="str">
            <v>סופר</v>
          </cell>
          <cell r="J1010">
            <v>293.31720000000001</v>
          </cell>
        </row>
        <row r="1011">
          <cell r="I1011" t="str">
            <v>שופינג</v>
          </cell>
          <cell r="J1011">
            <v>35.64</v>
          </cell>
        </row>
        <row r="1012">
          <cell r="I1012" t="str">
            <v>הוצאות עסקיות</v>
          </cell>
          <cell r="J1012">
            <v>93.312000000000012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rightToLeft="1" tabSelected="1" workbookViewId="0">
      <selection activeCell="I5" sqref="I5"/>
    </sheetView>
  </sheetViews>
  <sheetFormatPr defaultColWidth="12.625" defaultRowHeight="14.25" x14ac:dyDescent="0.2"/>
  <cols>
    <col min="1" max="1" width="9" style="6" customWidth="1"/>
    <col min="2" max="2" width="19" style="6" customWidth="1"/>
    <col min="3" max="3" width="12.875" style="6" customWidth="1"/>
    <col min="4" max="4" width="14.75" style="6" hidden="1" customWidth="1"/>
    <col min="5" max="5" width="11.125" style="6" hidden="1" customWidth="1"/>
    <col min="6" max="6" width="12.75" style="6" hidden="1" customWidth="1"/>
    <col min="7" max="7" width="12.375" style="6" hidden="1" customWidth="1"/>
    <col min="8" max="8" width="2.875" style="6" customWidth="1"/>
    <col min="9" max="9" width="13" style="6" customWidth="1"/>
    <col min="10" max="10" width="11.625" style="6" customWidth="1"/>
    <col min="11" max="11" width="36" style="6" customWidth="1"/>
    <col min="12" max="26" width="8.625" style="6" customWidth="1"/>
    <col min="27" max="16384" width="12.625" style="6"/>
  </cols>
  <sheetData>
    <row r="1" spans="1:26" ht="40.5" customHeight="1" x14ac:dyDescent="0.2">
      <c r="A1" s="1"/>
      <c r="B1" s="35" t="s">
        <v>0</v>
      </c>
      <c r="C1" s="35" t="s">
        <v>1</v>
      </c>
      <c r="D1" s="2" t="s">
        <v>2</v>
      </c>
      <c r="E1" s="3" t="s">
        <v>3</v>
      </c>
      <c r="F1" s="4"/>
      <c r="G1" s="4"/>
      <c r="H1" s="1"/>
      <c r="I1" s="3" t="s">
        <v>4</v>
      </c>
      <c r="J1" s="3" t="s">
        <v>5</v>
      </c>
      <c r="K1" s="5" t="s">
        <v>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1"/>
      <c r="B2" s="7" t="s">
        <v>46</v>
      </c>
      <c r="C2" s="8" t="s">
        <v>7</v>
      </c>
      <c r="D2" s="9">
        <f>SUMIF([1]תנועות!$I$2:$I$1012,[1]תקציב!B2,[1]תנועות!$J$2:$J$1012)</f>
        <v>110223.76320000002</v>
      </c>
      <c r="E2" s="10">
        <f>ROUNDDOWN(D2/100/4,0)*100</f>
        <v>27500</v>
      </c>
      <c r="F2" s="11"/>
      <c r="G2" s="11"/>
      <c r="H2" s="1"/>
      <c r="I2" s="12">
        <v>0</v>
      </c>
      <c r="J2" s="12">
        <f>I2</f>
        <v>0</v>
      </c>
      <c r="K2" s="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">
      <c r="A3" s="1"/>
      <c r="B3" s="7" t="s">
        <v>47</v>
      </c>
      <c r="C3" s="8" t="s">
        <v>7</v>
      </c>
      <c r="D3" s="9">
        <f>SUMIF([1]תנועות!$I$2:$I$1012,[1]תקציב!B3,[1]תנועות!$J$2:$J$1012)</f>
        <v>25630</v>
      </c>
      <c r="E3" s="10">
        <f>ROUNDDOWN(D3/100/4,0)*100</f>
        <v>6400</v>
      </c>
      <c r="F3" s="11"/>
      <c r="G3" s="11"/>
      <c r="H3" s="1"/>
      <c r="I3" s="12">
        <v>0</v>
      </c>
      <c r="J3" s="12">
        <f>I3</f>
        <v>0</v>
      </c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">
      <c r="A4" s="1"/>
      <c r="B4" s="7" t="s">
        <v>8</v>
      </c>
      <c r="C4" s="8" t="s">
        <v>7</v>
      </c>
      <c r="D4" s="9">
        <f>SUMIF([1]תנועות!$I$2:$I$1012,[1]תקציב!B5,[1]תנועות!$J$2:$J$1012)</f>
        <v>688</v>
      </c>
      <c r="E4" s="10">
        <f>ROUNDDOWN(D4/100/4,0)*100</f>
        <v>100</v>
      </c>
      <c r="F4" s="11"/>
      <c r="G4" s="11"/>
      <c r="H4" s="1"/>
      <c r="I4" s="12">
        <v>0</v>
      </c>
      <c r="J4" s="12">
        <f>I4</f>
        <v>0</v>
      </c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">
      <c r="A5" s="1"/>
      <c r="B5" s="7" t="s">
        <v>9</v>
      </c>
      <c r="C5" s="8" t="s">
        <v>7</v>
      </c>
      <c r="D5" s="9">
        <f>SUMIF([1]תנועות!$I$2:$I$1012,[1]תקציב!B6,[1]תנועות!$J$2:$J$1012)</f>
        <v>158141.91999999998</v>
      </c>
      <c r="E5" s="10">
        <f>ROUNDDOWN(D5/100/4,0)*100</f>
        <v>39500</v>
      </c>
      <c r="F5" s="11"/>
      <c r="G5" s="11"/>
      <c r="H5" s="1"/>
      <c r="I5" s="12">
        <v>0</v>
      </c>
      <c r="J5" s="12">
        <f>I5</f>
        <v>0</v>
      </c>
      <c r="K5" s="1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">
      <c r="A6" s="1"/>
      <c r="B6" s="17" t="s">
        <v>10</v>
      </c>
      <c r="C6" s="15"/>
      <c r="D6" s="16">
        <f>SUM(D2:D5)</f>
        <v>294683.68319999997</v>
      </c>
      <c r="E6" s="16">
        <f>SUM(E2:E5)</f>
        <v>73500</v>
      </c>
      <c r="F6" s="11"/>
      <c r="G6" s="11"/>
      <c r="H6" s="1"/>
      <c r="I6" s="17">
        <f>SUM(I2:I5)</f>
        <v>0</v>
      </c>
      <c r="J6" s="17">
        <f>SUM(J2:J5)</f>
        <v>0</v>
      </c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1"/>
      <c r="C7" s="1"/>
      <c r="D7" s="1"/>
      <c r="E7" s="19"/>
      <c r="F7" s="19"/>
      <c r="G7" s="19"/>
      <c r="H7" s="1"/>
      <c r="I7" s="19"/>
      <c r="J7" s="19"/>
      <c r="K7" s="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.75" x14ac:dyDescent="0.2">
      <c r="A8" s="1"/>
      <c r="B8" s="36" t="s">
        <v>0</v>
      </c>
      <c r="C8" s="36" t="s">
        <v>1</v>
      </c>
      <c r="D8" s="2" t="s">
        <v>2</v>
      </c>
      <c r="E8" s="3" t="s">
        <v>3</v>
      </c>
      <c r="F8" s="3" t="s">
        <v>11</v>
      </c>
      <c r="G8" s="3" t="s">
        <v>12</v>
      </c>
      <c r="H8" s="1"/>
      <c r="I8" s="3" t="s">
        <v>13</v>
      </c>
      <c r="J8" s="3" t="s">
        <v>5</v>
      </c>
      <c r="K8" s="5" t="s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">
      <c r="A9" s="1"/>
      <c r="B9" s="37" t="s">
        <v>14</v>
      </c>
      <c r="C9" s="20"/>
      <c r="D9" s="21"/>
      <c r="E9" s="4"/>
      <c r="F9" s="4"/>
      <c r="G9" s="4"/>
      <c r="H9" s="1"/>
      <c r="I9" s="4"/>
      <c r="J9" s="4"/>
      <c r="K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">
      <c r="A10" s="1"/>
      <c r="B10" s="8" t="s">
        <v>15</v>
      </c>
      <c r="C10" s="8" t="s">
        <v>7</v>
      </c>
      <c r="D10" s="9">
        <f>SUMIF([1]תנועות!$I$2:$I$1012,[1]תקציב!B11,[1]תנועות!$J$2:$J$1012)</f>
        <v>29278.67</v>
      </c>
      <c r="E10" s="10">
        <f>ROUNDUP(D10/100/4,0)*100</f>
        <v>7400</v>
      </c>
      <c r="F10" s="10">
        <v>4700</v>
      </c>
      <c r="G10" s="23">
        <f>F10-E10</f>
        <v>-2700</v>
      </c>
      <c r="H10" s="1"/>
      <c r="I10" s="10">
        <v>0</v>
      </c>
      <c r="J10" s="24">
        <f t="shared" ref="J10:J24" si="0">I10</f>
        <v>0</v>
      </c>
      <c r="K10" s="1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">
      <c r="A11" s="1"/>
      <c r="B11" s="8" t="s">
        <v>16</v>
      </c>
      <c r="C11" s="8" t="s">
        <v>7</v>
      </c>
      <c r="D11" s="9">
        <f>SUMIF([1]תנועות!$I$2:$I$1012,[1]תקציב!B12,[1]תנועות!$J$2:$J$1012)</f>
        <v>2635.9500000000003</v>
      </c>
      <c r="E11" s="10">
        <f>ROUNDUP(D11/100/4,0)*100</f>
        <v>700</v>
      </c>
      <c r="F11" s="10">
        <v>500</v>
      </c>
      <c r="G11" s="23">
        <f t="shared" ref="G11:G24" si="1">F11-E11</f>
        <v>-200</v>
      </c>
      <c r="H11" s="1"/>
      <c r="I11" s="10">
        <v>0</v>
      </c>
      <c r="J11" s="24">
        <f t="shared" si="0"/>
        <v>0</v>
      </c>
      <c r="K11" s="2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">
      <c r="A12" s="1"/>
      <c r="B12" s="8" t="s">
        <v>17</v>
      </c>
      <c r="C12" s="8" t="s">
        <v>18</v>
      </c>
      <c r="D12" s="9">
        <f>SUMIF([1]תנועות!$I$2:$I$1012,[1]תקציב!B13,[1]תנועות!$J$2:$J$1012)</f>
        <v>3951.8999999999996</v>
      </c>
      <c r="E12" s="10">
        <f>ROUNDUP(D12/100/4,0)*100</f>
        <v>1000</v>
      </c>
      <c r="F12" s="10">
        <v>1200</v>
      </c>
      <c r="G12" s="23">
        <f t="shared" si="1"/>
        <v>200</v>
      </c>
      <c r="H12" s="1"/>
      <c r="I12" s="10">
        <v>0</v>
      </c>
      <c r="J12" s="24">
        <f t="shared" si="0"/>
        <v>0</v>
      </c>
      <c r="K12" s="1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">
      <c r="A13" s="1"/>
      <c r="B13" s="8" t="s">
        <v>19</v>
      </c>
      <c r="C13" s="8" t="s">
        <v>7</v>
      </c>
      <c r="D13" s="9">
        <f>SUMIF([1]תנועות!$I$2:$I$1012,[1]תקציב!B14,[1]תנועות!$J$2:$J$1012)</f>
        <v>1322.3000000000002</v>
      </c>
      <c r="E13" s="10">
        <f>ROUNDUP(D13/100/4,0)*100</f>
        <v>400</v>
      </c>
      <c r="F13" s="10">
        <v>800</v>
      </c>
      <c r="G13" s="23">
        <f t="shared" si="1"/>
        <v>400</v>
      </c>
      <c r="H13" s="1"/>
      <c r="I13" s="10">
        <v>0</v>
      </c>
      <c r="J13" s="24">
        <f t="shared" si="0"/>
        <v>0</v>
      </c>
      <c r="K13" s="1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">
      <c r="A14" s="1"/>
      <c r="B14" s="8" t="s">
        <v>20</v>
      </c>
      <c r="C14" s="8" t="s">
        <v>18</v>
      </c>
      <c r="D14" s="9">
        <f>SUMIF([1]תנועות!$I$2:$I$1012,[1]תקציב!B15,[1]תנועות!$J$2:$J$1012)</f>
        <v>7517.3691999999974</v>
      </c>
      <c r="E14" s="10">
        <f>ROUNDUP(D14/100/4,0)*100</f>
        <v>1900</v>
      </c>
      <c r="F14" s="10">
        <v>2700</v>
      </c>
      <c r="G14" s="23">
        <f t="shared" si="1"/>
        <v>800</v>
      </c>
      <c r="H14" s="1"/>
      <c r="I14" s="10">
        <v>0</v>
      </c>
      <c r="J14" s="24">
        <f t="shared" si="0"/>
        <v>0</v>
      </c>
      <c r="K14" s="2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">
      <c r="A15" s="1"/>
      <c r="B15" s="8" t="s">
        <v>21</v>
      </c>
      <c r="C15" s="8" t="s">
        <v>18</v>
      </c>
      <c r="D15" s="9"/>
      <c r="E15" s="10"/>
      <c r="F15" s="10"/>
      <c r="G15" s="23"/>
      <c r="H15" s="1"/>
      <c r="I15" s="10">
        <v>0</v>
      </c>
      <c r="J15" s="24"/>
      <c r="K15" s="2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">
      <c r="A16" s="1"/>
      <c r="B16" s="8" t="s">
        <v>21</v>
      </c>
      <c r="C16" s="8" t="s">
        <v>7</v>
      </c>
      <c r="D16" s="9"/>
      <c r="E16" s="10"/>
      <c r="F16" s="10"/>
      <c r="G16" s="23"/>
      <c r="H16" s="1"/>
      <c r="I16" s="10">
        <v>0</v>
      </c>
      <c r="J16" s="24"/>
      <c r="K16" s="1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">
      <c r="A17" s="1"/>
      <c r="B17" s="8" t="s">
        <v>21</v>
      </c>
      <c r="C17" s="8"/>
      <c r="D17" s="9">
        <f>SUMIF([1]תנועות!$I$2:$I$1012,[1]תקציב!B18,[1]תנועות!$J$2:$J$1012)</f>
        <v>14010.067600000002</v>
      </c>
      <c r="E17" s="10">
        <f t="shared" ref="E17:E24" si="2">ROUNDUP(D17/100/4,0)*100</f>
        <v>3600</v>
      </c>
      <c r="F17" s="10">
        <v>1600</v>
      </c>
      <c r="G17" s="23">
        <f t="shared" si="1"/>
        <v>-2000</v>
      </c>
      <c r="H17" s="1"/>
      <c r="I17" s="10">
        <v>0</v>
      </c>
      <c r="J17" s="24">
        <f>SUM(I15:I16)</f>
        <v>0</v>
      </c>
      <c r="K17" s="2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">
      <c r="A18" s="1"/>
      <c r="B18" s="27" t="s">
        <v>22</v>
      </c>
      <c r="C18" s="8" t="s">
        <v>7</v>
      </c>
      <c r="D18" s="9">
        <f>SUMIF([1]תנועות!$I$2:$I$1012,[1]תקציב!B19,[1]תנועות!$J$2:$J$1012)</f>
        <v>8100</v>
      </c>
      <c r="E18" s="10">
        <f t="shared" si="2"/>
        <v>2100</v>
      </c>
      <c r="F18" s="10">
        <v>1200</v>
      </c>
      <c r="G18" s="23">
        <f t="shared" si="1"/>
        <v>-900</v>
      </c>
      <c r="H18" s="1"/>
      <c r="I18" s="10">
        <v>0</v>
      </c>
      <c r="J18" s="24">
        <f t="shared" ref="J18" si="3">I18</f>
        <v>0</v>
      </c>
      <c r="K18" s="1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hidden="1" customHeight="1" x14ac:dyDescent="0.2">
      <c r="A19" s="1"/>
      <c r="B19" s="27" t="s">
        <v>23</v>
      </c>
      <c r="C19" s="8" t="s">
        <v>7</v>
      </c>
      <c r="D19" s="9">
        <f>SUMIF([1]תנועות!$I$2:$I$1012,[1]תקציב!B20,[1]תנועות!$J$2:$J$1012)</f>
        <v>579.96</v>
      </c>
      <c r="E19" s="10">
        <f t="shared" si="2"/>
        <v>200</v>
      </c>
      <c r="F19" s="10">
        <v>300</v>
      </c>
      <c r="G19" s="23">
        <f t="shared" si="1"/>
        <v>100</v>
      </c>
      <c r="H19" s="1"/>
      <c r="I19" s="10">
        <v>0</v>
      </c>
      <c r="J19" s="24">
        <f t="shared" si="0"/>
        <v>0</v>
      </c>
      <c r="K19" s="1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1"/>
      <c r="B20" s="27" t="s">
        <v>24</v>
      </c>
      <c r="C20" s="8" t="s">
        <v>18</v>
      </c>
      <c r="D20" s="9">
        <f>SUMIF([1]תנועות!$I$2:$I$1012,[1]תקציב!B21,[1]תנועות!$J$2:$J$1012)</f>
        <v>985</v>
      </c>
      <c r="E20" s="10">
        <f t="shared" si="2"/>
        <v>300</v>
      </c>
      <c r="F20" s="10">
        <v>600</v>
      </c>
      <c r="G20" s="23">
        <f>F20-E20</f>
        <v>300</v>
      </c>
      <c r="H20" s="1"/>
      <c r="I20" s="10">
        <v>0</v>
      </c>
      <c r="J20" s="24">
        <f t="shared" si="0"/>
        <v>0</v>
      </c>
      <c r="K20" s="1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">
      <c r="A21" s="1"/>
      <c r="B21" s="27" t="s">
        <v>25</v>
      </c>
      <c r="C21" s="8" t="s">
        <v>18</v>
      </c>
      <c r="D21" s="9">
        <f>SUMIF([1]תנועות!$I$2:$I$1012,[1]תקציב!B22,[1]תנועות!$J$2:$J$1012)</f>
        <v>1800</v>
      </c>
      <c r="E21" s="10">
        <f t="shared" si="2"/>
        <v>500</v>
      </c>
      <c r="F21" s="10">
        <v>350</v>
      </c>
      <c r="G21" s="23">
        <f>F21-E21</f>
        <v>-150</v>
      </c>
      <c r="H21" s="1"/>
      <c r="I21" s="10">
        <v>0</v>
      </c>
      <c r="J21" s="24">
        <f>I21</f>
        <v>0</v>
      </c>
      <c r="K21" s="2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">
      <c r="A22" s="1"/>
      <c r="B22" s="8" t="s">
        <v>26</v>
      </c>
      <c r="C22" s="8" t="s">
        <v>18</v>
      </c>
      <c r="D22" s="9">
        <f>SUMIF([1]תנועות!$I$2:$I$1012,[1]תקציב!B23,[1]תנועות!$J$2:$J$1012)</f>
        <v>2315.4020000000005</v>
      </c>
      <c r="E22" s="10">
        <f t="shared" si="2"/>
        <v>600</v>
      </c>
      <c r="F22" s="10">
        <v>600</v>
      </c>
      <c r="G22" s="23">
        <f t="shared" si="1"/>
        <v>0</v>
      </c>
      <c r="H22" s="1"/>
      <c r="I22" s="10">
        <v>0</v>
      </c>
      <c r="J22" s="24">
        <f t="shared" si="0"/>
        <v>0</v>
      </c>
      <c r="K22" s="2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">
      <c r="A23" s="1"/>
      <c r="B23" s="8" t="s">
        <v>27</v>
      </c>
      <c r="C23" s="8" t="s">
        <v>7</v>
      </c>
      <c r="D23" s="9">
        <f>SUMIF([1]תנועות!$I$2:$I$1012,[1]תקציב!B24,[1]תנועות!$J$2:$J$1012)</f>
        <v>4963.1100000000006</v>
      </c>
      <c r="E23" s="10">
        <f t="shared" si="2"/>
        <v>1300</v>
      </c>
      <c r="F23" s="10">
        <v>500</v>
      </c>
      <c r="G23" s="23">
        <f t="shared" si="1"/>
        <v>-800</v>
      </c>
      <c r="H23" s="1"/>
      <c r="I23" s="10">
        <v>0</v>
      </c>
      <c r="J23" s="24">
        <f t="shared" si="0"/>
        <v>0</v>
      </c>
      <c r="K23" s="1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">
      <c r="A24" s="1"/>
      <c r="B24" s="8" t="s">
        <v>28</v>
      </c>
      <c r="C24" s="8" t="s">
        <v>7</v>
      </c>
      <c r="D24" s="9">
        <f>SUMIF([1]תנועות!$I$2:$I$1012,[1]תקציב!B25,[1]תנועות!$J$2:$J$1012)</f>
        <v>878.75320000000011</v>
      </c>
      <c r="E24" s="10">
        <f t="shared" si="2"/>
        <v>300</v>
      </c>
      <c r="F24" s="10">
        <v>50</v>
      </c>
      <c r="G24" s="23">
        <f t="shared" si="1"/>
        <v>-250</v>
      </c>
      <c r="H24" s="1"/>
      <c r="I24" s="10">
        <v>0</v>
      </c>
      <c r="J24" s="24">
        <f t="shared" si="0"/>
        <v>0</v>
      </c>
      <c r="K24" s="1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">
      <c r="A25" s="1"/>
      <c r="B25" s="37" t="s">
        <v>29</v>
      </c>
      <c r="C25" s="8"/>
      <c r="D25" s="9"/>
      <c r="E25" s="10"/>
      <c r="F25" s="10"/>
      <c r="G25" s="23"/>
      <c r="H25" s="1"/>
      <c r="I25" s="10">
        <v>0</v>
      </c>
      <c r="J25" s="24"/>
      <c r="K25" s="1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">
      <c r="A26" s="1"/>
      <c r="B26" s="8" t="s">
        <v>30</v>
      </c>
      <c r="C26" s="8" t="s">
        <v>18</v>
      </c>
      <c r="D26" s="9">
        <f>SUMIF([1]תנועות!$I$2:$I$1012,[1]תקציב!B27,[1]תנועות!$J$2:$J$1012)</f>
        <v>13547.663599999993</v>
      </c>
      <c r="E26" s="10">
        <f>ROUNDUP(D26/100/4,0)*100</f>
        <v>3400</v>
      </c>
      <c r="F26" s="10">
        <v>4200</v>
      </c>
      <c r="G26" s="23">
        <f t="shared" ref="G26:G29" si="4">F26-E26</f>
        <v>800</v>
      </c>
      <c r="H26" s="1"/>
      <c r="I26" s="10">
        <v>0</v>
      </c>
      <c r="J26" s="24">
        <f t="shared" ref="J26:J29" si="5">I26</f>
        <v>0</v>
      </c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">
      <c r="A27" s="1"/>
      <c r="B27" s="28" t="s">
        <v>31</v>
      </c>
      <c r="C27" s="8" t="s">
        <v>18</v>
      </c>
      <c r="D27" s="9">
        <f>SUMIF([1]תנועות!$I$2:$I$1012,[1]תקציב!B28,[1]תנועות!$J$2:$J$1012)</f>
        <v>4501.3080000000009</v>
      </c>
      <c r="E27" s="10">
        <f t="shared" ref="E27:E30" si="6">ROUNDUP(D27/100/4,0)*100</f>
        <v>1200</v>
      </c>
      <c r="F27" s="10">
        <v>1100</v>
      </c>
      <c r="G27" s="23">
        <f>F27-E27</f>
        <v>-100</v>
      </c>
      <c r="H27" s="1"/>
      <c r="I27" s="10">
        <v>0</v>
      </c>
      <c r="J27" s="24">
        <f>I27</f>
        <v>0</v>
      </c>
      <c r="K27" s="1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">
      <c r="A28" s="1"/>
      <c r="B28" s="8" t="s">
        <v>32</v>
      </c>
      <c r="C28" s="8" t="s">
        <v>18</v>
      </c>
      <c r="D28" s="9">
        <f>SUMIF([1]תנועות!$I$2:$I$1012,[1]תקציב!B29,[1]תנועות!$J$2:$J$1012)</f>
        <v>1943.0279999999998</v>
      </c>
      <c r="E28" s="10">
        <f t="shared" si="6"/>
        <v>500</v>
      </c>
      <c r="F28" s="10">
        <v>600</v>
      </c>
      <c r="G28" s="23">
        <f t="shared" si="4"/>
        <v>100</v>
      </c>
      <c r="H28" s="1"/>
      <c r="I28" s="10">
        <v>0</v>
      </c>
      <c r="J28" s="24">
        <f t="shared" si="5"/>
        <v>0</v>
      </c>
      <c r="K28" s="1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">
      <c r="A29" s="1"/>
      <c r="B29" s="8" t="s">
        <v>33</v>
      </c>
      <c r="C29" s="8" t="s">
        <v>7</v>
      </c>
      <c r="D29" s="9">
        <f>SUMIF([1]תנועות!$I$2:$I$1012,[1]תקציב!B30,[1]תנועות!$J$2:$J$1012)</f>
        <v>0</v>
      </c>
      <c r="E29" s="10">
        <f t="shared" si="6"/>
        <v>0</v>
      </c>
      <c r="F29" s="10">
        <v>400</v>
      </c>
      <c r="G29" s="23">
        <f t="shared" si="4"/>
        <v>400</v>
      </c>
      <c r="H29" s="1"/>
      <c r="I29" s="10">
        <v>0</v>
      </c>
      <c r="J29" s="24">
        <f t="shared" si="5"/>
        <v>0</v>
      </c>
      <c r="K29" s="1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">
      <c r="A30" s="1"/>
      <c r="B30" s="8" t="s">
        <v>34</v>
      </c>
      <c r="C30" s="8" t="s">
        <v>35</v>
      </c>
      <c r="D30" s="9">
        <f>SUMIF([1]תנועות!$I$2:$I$1012,[1]תקציב!B31,[1]תנועות!$J$2:$J$1012)</f>
        <v>41250.897600000004</v>
      </c>
      <c r="E30" s="10">
        <f t="shared" si="6"/>
        <v>10400</v>
      </c>
      <c r="F30" s="10">
        <v>0</v>
      </c>
      <c r="G30" s="23"/>
      <c r="H30" s="1"/>
      <c r="I30" s="10">
        <v>0</v>
      </c>
      <c r="J30" s="24">
        <f>I30</f>
        <v>0</v>
      </c>
      <c r="K30" s="2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">
      <c r="A31" s="1"/>
      <c r="B31" s="37" t="s">
        <v>36</v>
      </c>
      <c r="C31" s="8"/>
      <c r="D31" s="9"/>
      <c r="E31" s="10"/>
      <c r="F31" s="10"/>
      <c r="G31" s="23"/>
      <c r="H31" s="1"/>
      <c r="I31" s="10">
        <v>0</v>
      </c>
      <c r="J31" s="24"/>
      <c r="K31" s="1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">
      <c r="A32" s="1"/>
      <c r="B32" s="8" t="s">
        <v>37</v>
      </c>
      <c r="C32" s="8" t="s">
        <v>38</v>
      </c>
      <c r="D32" s="9">
        <f>SUMIF([1]תנועות!$I$2:$I$1012,[1]תקציב!B33,[1]תנועות!$J$2:$J$1012)</f>
        <v>289.52640000000002</v>
      </c>
      <c r="E32" s="10">
        <f>ROUNDUP(D32/100/4,0)*100</f>
        <v>100</v>
      </c>
      <c r="F32" s="10">
        <v>600</v>
      </c>
      <c r="G32" s="23">
        <f>E32-F32</f>
        <v>-500</v>
      </c>
      <c r="H32" s="1"/>
      <c r="I32" s="10">
        <v>0</v>
      </c>
      <c r="J32" s="24">
        <f>I32</f>
        <v>0</v>
      </c>
      <c r="K32" s="1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">
      <c r="A33" s="1"/>
      <c r="B33" s="8" t="s">
        <v>39</v>
      </c>
      <c r="C33" s="8" t="s">
        <v>38</v>
      </c>
      <c r="D33" s="9">
        <f>SUMIF([1]תנועות!$I$2:$I$1012,[1]תקציב!B34,[1]תנועות!$J$2:$J$1012)</f>
        <v>8337.1596000000009</v>
      </c>
      <c r="E33" s="10">
        <f>ROUNDUP(D33/100/4,0)*100</f>
        <v>2100</v>
      </c>
      <c r="F33" s="10">
        <v>1000</v>
      </c>
      <c r="G33" s="23">
        <f>E33-F33</f>
        <v>1100</v>
      </c>
      <c r="H33" s="1"/>
      <c r="I33" s="10">
        <v>0</v>
      </c>
      <c r="J33" s="24">
        <f>I33</f>
        <v>0</v>
      </c>
      <c r="K33" s="1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">
      <c r="A34" s="1"/>
      <c r="B34" s="8" t="s">
        <v>40</v>
      </c>
      <c r="C34" s="8" t="s">
        <v>38</v>
      </c>
      <c r="D34" s="9">
        <f>SUMIF([1]תנועות!$I$2:$I$1012,[1]תקציב!B35,[1]תנועות!$J$2:$J$1012)</f>
        <v>0</v>
      </c>
      <c r="E34" s="10">
        <f>ROUNDUP(D34/100/4,0)*100</f>
        <v>0</v>
      </c>
      <c r="F34" s="10">
        <v>300</v>
      </c>
      <c r="G34" s="23">
        <f>E34-F34</f>
        <v>-300</v>
      </c>
      <c r="H34" s="1"/>
      <c r="I34" s="10">
        <v>0</v>
      </c>
      <c r="J34" s="24">
        <f>I34</f>
        <v>0</v>
      </c>
      <c r="K34" s="1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">
      <c r="A35" s="1"/>
      <c r="B35" s="8" t="s">
        <v>41</v>
      </c>
      <c r="C35" s="8" t="s">
        <v>38</v>
      </c>
      <c r="D35" s="9">
        <f>SUMIF([1]תנועות!$I$2:$I$1012,[1]תקציב!B36,[1]תנועות!$J$2:$J$1012)</f>
        <v>0</v>
      </c>
      <c r="E35" s="10">
        <f>ROUNDUP(D35/100/4,0)*100</f>
        <v>0</v>
      </c>
      <c r="F35" s="10">
        <v>400</v>
      </c>
      <c r="G35" s="23">
        <f>E35-F35</f>
        <v>-400</v>
      </c>
      <c r="H35" s="1"/>
      <c r="I35" s="10">
        <v>0</v>
      </c>
      <c r="J35" s="24">
        <f>I35</f>
        <v>0</v>
      </c>
      <c r="K35" s="2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">
      <c r="A36" s="1"/>
      <c r="B36" s="17" t="s">
        <v>42</v>
      </c>
      <c r="C36" s="30"/>
      <c r="D36" s="16">
        <f>SUM(D10:D35)</f>
        <v>148208.06520000004</v>
      </c>
      <c r="E36" s="31">
        <f>SUM(E10:E35)</f>
        <v>38000</v>
      </c>
      <c r="F36" s="31">
        <f>SUM(F10:F35)</f>
        <v>23700</v>
      </c>
      <c r="G36" s="32"/>
      <c r="H36" s="1"/>
      <c r="I36" s="17">
        <f>SUM(I10:I35)</f>
        <v>0</v>
      </c>
      <c r="J36" s="17">
        <f>SUM(J10:J35)</f>
        <v>0</v>
      </c>
      <c r="K36" s="1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9"/>
      <c r="F37" s="19"/>
      <c r="G37" s="19"/>
      <c r="H37" s="1"/>
      <c r="I37" s="19"/>
      <c r="J37" s="19"/>
      <c r="K37" s="1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9"/>
      <c r="F38" s="19"/>
      <c r="G38" s="19"/>
      <c r="H38" s="1"/>
      <c r="I38" s="33">
        <f>I6-I36</f>
        <v>0</v>
      </c>
      <c r="J38" s="33">
        <f>J6-J36</f>
        <v>0</v>
      </c>
      <c r="K38" s="1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9"/>
      <c r="F39" s="19"/>
      <c r="G39" s="19"/>
      <c r="H39" s="1"/>
      <c r="I39" s="33"/>
      <c r="J39" s="33"/>
      <c r="K39" s="1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9"/>
      <c r="F40" s="19"/>
      <c r="G40" s="19"/>
      <c r="H40" s="1"/>
      <c r="I40" s="33"/>
      <c r="J40" s="33"/>
      <c r="K40" s="1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34"/>
      <c r="E41" s="1"/>
      <c r="F41" s="19"/>
      <c r="G41" s="19"/>
      <c r="H41" s="1"/>
      <c r="I41" s="19"/>
      <c r="J41" s="19"/>
      <c r="K41" s="1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 x14ac:dyDescent="0.2">
      <c r="A42" s="1"/>
      <c r="B42" s="1" t="s">
        <v>43</v>
      </c>
      <c r="C42" s="1"/>
      <c r="D42" s="1"/>
      <c r="E42" s="19"/>
      <c r="F42" s="19"/>
      <c r="G42" s="19"/>
      <c r="H42" s="1"/>
      <c r="I42" s="19"/>
      <c r="J42" s="19"/>
      <c r="K42" s="1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 x14ac:dyDescent="0.2">
      <c r="A43" s="1"/>
      <c r="B43" s="8" t="s">
        <v>7</v>
      </c>
      <c r="C43" s="10">
        <f t="shared" ref="C43:C48" si="7">SUMIF($C$10:$C$36,B43,$I$10:$I$36)</f>
        <v>0</v>
      </c>
      <c r="D43" s="1"/>
      <c r="E43" s="19"/>
      <c r="F43" s="19"/>
      <c r="G43" s="19"/>
      <c r="H43" s="1"/>
      <c r="I43" s="19"/>
      <c r="J43" s="19"/>
      <c r="K43" s="1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 x14ac:dyDescent="0.2">
      <c r="A44" s="1"/>
      <c r="B44" s="8" t="s">
        <v>38</v>
      </c>
      <c r="C44" s="10">
        <f t="shared" si="7"/>
        <v>0</v>
      </c>
      <c r="D44" s="1"/>
      <c r="E44" s="19"/>
      <c r="F44" s="19"/>
      <c r="G44" s="19"/>
      <c r="H44" s="1"/>
      <c r="I44" s="19"/>
      <c r="J44" s="19"/>
      <c r="K44" s="1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 x14ac:dyDescent="0.2">
      <c r="A45" s="1"/>
      <c r="B45" s="8" t="s">
        <v>44</v>
      </c>
      <c r="C45" s="10">
        <f t="shared" si="7"/>
        <v>0</v>
      </c>
      <c r="D45" s="1"/>
      <c r="E45" s="19"/>
      <c r="F45" s="19"/>
      <c r="G45" s="19"/>
      <c r="H45" s="1"/>
      <c r="I45" s="19"/>
      <c r="J45" s="19"/>
      <c r="K45" s="1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 x14ac:dyDescent="0.2">
      <c r="A46" s="1"/>
      <c r="B46" s="8" t="s">
        <v>18</v>
      </c>
      <c r="C46" s="10">
        <f t="shared" si="7"/>
        <v>0</v>
      </c>
      <c r="D46" s="1"/>
      <c r="E46" s="19"/>
      <c r="F46" s="19"/>
      <c r="G46" s="19"/>
      <c r="H46" s="1"/>
      <c r="I46" s="19"/>
      <c r="J46" s="19"/>
      <c r="K46" s="1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 x14ac:dyDescent="0.2">
      <c r="A47" s="1"/>
      <c r="B47" s="8" t="s">
        <v>45</v>
      </c>
      <c r="C47" s="10">
        <f t="shared" si="7"/>
        <v>0</v>
      </c>
      <c r="D47" s="1"/>
      <c r="E47" s="19"/>
      <c r="F47" s="19"/>
      <c r="G47" s="19"/>
      <c r="H47" s="1"/>
      <c r="I47" s="19"/>
      <c r="J47" s="19"/>
      <c r="K47" s="1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75" customHeight="1" x14ac:dyDescent="0.2">
      <c r="A48" s="1"/>
      <c r="B48" s="8" t="s">
        <v>35</v>
      </c>
      <c r="C48" s="10">
        <f t="shared" si="7"/>
        <v>0</v>
      </c>
      <c r="D48" s="1"/>
      <c r="E48" s="19"/>
      <c r="F48" s="19"/>
      <c r="G48" s="19"/>
      <c r="H48" s="1"/>
      <c r="I48" s="19"/>
      <c r="J48" s="19"/>
      <c r="K48" s="1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75" customHeight="1" x14ac:dyDescent="0.2">
      <c r="A49" s="1"/>
      <c r="B49" s="1"/>
      <c r="C49" s="17">
        <f>SUM(C43:C48)</f>
        <v>0</v>
      </c>
      <c r="D49" s="1"/>
      <c r="E49" s="19"/>
      <c r="F49" s="19"/>
      <c r="G49" s="19"/>
      <c r="H49" s="1"/>
      <c r="I49" s="19"/>
      <c r="J49" s="19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9"/>
      <c r="F50" s="19"/>
      <c r="G50" s="19"/>
      <c r="H50" s="1"/>
      <c r="I50" s="19"/>
      <c r="J50" s="19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9"/>
      <c r="F51" s="19"/>
      <c r="G51" s="19"/>
      <c r="H51" s="1"/>
      <c r="I51" s="19"/>
      <c r="J51" s="19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9"/>
      <c r="F52" s="19"/>
      <c r="G52" s="19"/>
      <c r="H52" s="1"/>
      <c r="I52" s="19"/>
      <c r="J52" s="19"/>
      <c r="K52" s="1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9"/>
      <c r="F53" s="19"/>
      <c r="G53" s="19"/>
      <c r="H53" s="1"/>
      <c r="I53" s="19"/>
      <c r="J53" s="19"/>
      <c r="K53" s="1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9"/>
      <c r="F54" s="19"/>
      <c r="G54" s="19"/>
      <c r="H54" s="1"/>
      <c r="I54" s="19"/>
      <c r="J54" s="19"/>
      <c r="K54" s="1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9"/>
      <c r="F55" s="19"/>
      <c r="G55" s="19"/>
      <c r="H55" s="1"/>
      <c r="I55" s="19"/>
      <c r="J55" s="19"/>
      <c r="K55" s="1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9"/>
      <c r="F56" s="19"/>
      <c r="G56" s="19"/>
      <c r="H56" s="1"/>
      <c r="I56" s="19"/>
      <c r="J56" s="19"/>
      <c r="K56" s="1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9"/>
      <c r="F57" s="19"/>
      <c r="G57" s="19"/>
      <c r="H57" s="1"/>
      <c r="I57" s="19"/>
      <c r="J57" s="19"/>
      <c r="K57" s="1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9"/>
      <c r="F58" s="19"/>
      <c r="G58" s="19"/>
      <c r="H58" s="1"/>
      <c r="I58" s="19"/>
      <c r="J58" s="19"/>
      <c r="K58" s="1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9"/>
      <c r="F59" s="19"/>
      <c r="G59" s="19"/>
      <c r="H59" s="1"/>
      <c r="I59" s="19"/>
      <c r="J59" s="19"/>
      <c r="K59" s="1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9"/>
      <c r="F60" s="19"/>
      <c r="G60" s="19"/>
      <c r="H60" s="1"/>
      <c r="I60" s="19"/>
      <c r="J60" s="19"/>
      <c r="K60" s="1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9"/>
      <c r="F61" s="19"/>
      <c r="G61" s="19"/>
      <c r="H61" s="1"/>
      <c r="I61" s="19"/>
      <c r="J61" s="19"/>
      <c r="K61" s="1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9"/>
      <c r="F62" s="19"/>
      <c r="G62" s="19"/>
      <c r="H62" s="1"/>
      <c r="I62" s="19"/>
      <c r="J62" s="19"/>
      <c r="K62" s="1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9"/>
      <c r="F63" s="19"/>
      <c r="G63" s="19"/>
      <c r="H63" s="1"/>
      <c r="I63" s="19"/>
      <c r="J63" s="19"/>
      <c r="K63" s="1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9"/>
      <c r="F64" s="19"/>
      <c r="G64" s="19"/>
      <c r="H64" s="1"/>
      <c r="I64" s="19"/>
      <c r="J64" s="19"/>
      <c r="K64" s="1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9"/>
      <c r="F65" s="19"/>
      <c r="G65" s="19"/>
      <c r="H65" s="1"/>
      <c r="I65" s="19"/>
      <c r="J65" s="19"/>
      <c r="K65" s="1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9"/>
      <c r="F66" s="19"/>
      <c r="G66" s="19"/>
      <c r="H66" s="1"/>
      <c r="I66" s="19"/>
      <c r="J66" s="19"/>
      <c r="K66" s="1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9"/>
      <c r="F67" s="19"/>
      <c r="G67" s="19"/>
      <c r="H67" s="1"/>
      <c r="I67" s="19"/>
      <c r="J67" s="19"/>
      <c r="K67" s="1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9"/>
      <c r="F68" s="19"/>
      <c r="G68" s="19"/>
      <c r="H68" s="1"/>
      <c r="I68" s="19"/>
      <c r="J68" s="19"/>
      <c r="K68" s="1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9"/>
      <c r="F69" s="19"/>
      <c r="G69" s="19"/>
      <c r="H69" s="1"/>
      <c r="I69" s="19"/>
      <c r="J69" s="19"/>
      <c r="K69" s="1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9"/>
      <c r="F70" s="19"/>
      <c r="G70" s="19"/>
      <c r="H70" s="1"/>
      <c r="I70" s="19"/>
      <c r="J70" s="19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9"/>
      <c r="F71" s="19"/>
      <c r="G71" s="19"/>
      <c r="H71" s="1"/>
      <c r="I71" s="19"/>
      <c r="J71" s="19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9"/>
      <c r="F72" s="19"/>
      <c r="G72" s="19"/>
      <c r="H72" s="1"/>
      <c r="I72" s="19"/>
      <c r="J72" s="19"/>
      <c r="K72" s="1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9"/>
      <c r="F73" s="19"/>
      <c r="G73" s="19"/>
      <c r="H73" s="1"/>
      <c r="I73" s="19"/>
      <c r="J73" s="19"/>
      <c r="K73" s="1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9"/>
      <c r="F74" s="19"/>
      <c r="G74" s="19"/>
      <c r="H74" s="1"/>
      <c r="I74" s="19"/>
      <c r="J74" s="19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9"/>
      <c r="F75" s="19"/>
      <c r="G75" s="19"/>
      <c r="H75" s="1"/>
      <c r="I75" s="19"/>
      <c r="J75" s="19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9"/>
      <c r="F76" s="19"/>
      <c r="G76" s="19"/>
      <c r="H76" s="1"/>
      <c r="I76" s="19"/>
      <c r="J76" s="19"/>
      <c r="K76" s="1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9"/>
      <c r="F77" s="19"/>
      <c r="G77" s="19"/>
      <c r="H77" s="1"/>
      <c r="I77" s="19"/>
      <c r="J77" s="19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9"/>
      <c r="F78" s="19"/>
      <c r="G78" s="19"/>
      <c r="H78" s="1"/>
      <c r="I78" s="19"/>
      <c r="J78" s="19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9"/>
      <c r="F79" s="19"/>
      <c r="G79" s="19"/>
      <c r="H79" s="1"/>
      <c r="I79" s="19"/>
      <c r="J79" s="19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9"/>
      <c r="F80" s="19"/>
      <c r="G80" s="19"/>
      <c r="H80" s="1"/>
      <c r="I80" s="19"/>
      <c r="J80" s="19"/>
      <c r="K80" s="1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9"/>
      <c r="F81" s="19"/>
      <c r="G81" s="19"/>
      <c r="H81" s="1"/>
      <c r="I81" s="19"/>
      <c r="J81" s="19"/>
      <c r="K81" s="1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9"/>
      <c r="F82" s="19"/>
      <c r="G82" s="19"/>
      <c r="H82" s="1"/>
      <c r="I82" s="19"/>
      <c r="J82" s="19"/>
      <c r="K82" s="1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9"/>
      <c r="F83" s="19"/>
      <c r="G83" s="19"/>
      <c r="H83" s="1"/>
      <c r="I83" s="19"/>
      <c r="J83" s="19"/>
      <c r="K83" s="1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9"/>
      <c r="F84" s="19"/>
      <c r="G84" s="19"/>
      <c r="H84" s="1"/>
      <c r="I84" s="19"/>
      <c r="J84" s="19"/>
      <c r="K84" s="1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9"/>
      <c r="F85" s="19"/>
      <c r="G85" s="19"/>
      <c r="H85" s="1"/>
      <c r="I85" s="19"/>
      <c r="J85" s="19"/>
      <c r="K85" s="1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9"/>
      <c r="F86" s="19"/>
      <c r="G86" s="19"/>
      <c r="H86" s="1"/>
      <c r="I86" s="19"/>
      <c r="J86" s="19"/>
      <c r="K86" s="1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9"/>
      <c r="F87" s="19"/>
      <c r="G87" s="19"/>
      <c r="H87" s="1"/>
      <c r="I87" s="19"/>
      <c r="J87" s="19"/>
      <c r="K87" s="1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9"/>
      <c r="F88" s="19"/>
      <c r="G88" s="19"/>
      <c r="H88" s="1"/>
      <c r="I88" s="19"/>
      <c r="J88" s="19"/>
      <c r="K88" s="1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9"/>
      <c r="F89" s="19"/>
      <c r="G89" s="19"/>
      <c r="H89" s="1"/>
      <c r="I89" s="19"/>
      <c r="J89" s="19"/>
      <c r="K89" s="1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9"/>
      <c r="F90" s="19"/>
      <c r="G90" s="19"/>
      <c r="H90" s="1"/>
      <c r="I90" s="19"/>
      <c r="J90" s="19"/>
      <c r="K90" s="1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9"/>
      <c r="F91" s="19"/>
      <c r="G91" s="19"/>
      <c r="H91" s="1"/>
      <c r="I91" s="19"/>
      <c r="J91" s="19"/>
      <c r="K91" s="1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9"/>
      <c r="F92" s="19"/>
      <c r="G92" s="19"/>
      <c r="H92" s="1"/>
      <c r="I92" s="19"/>
      <c r="J92" s="19"/>
      <c r="K92" s="1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9"/>
      <c r="F93" s="19"/>
      <c r="G93" s="19"/>
      <c r="H93" s="1"/>
      <c r="I93" s="19"/>
      <c r="J93" s="19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9"/>
      <c r="F94" s="19"/>
      <c r="G94" s="19"/>
      <c r="H94" s="1"/>
      <c r="I94" s="19"/>
      <c r="J94" s="19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9"/>
      <c r="F95" s="19"/>
      <c r="G95" s="19"/>
      <c r="H95" s="1"/>
      <c r="I95" s="19"/>
      <c r="J95" s="19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9"/>
      <c r="F96" s="19"/>
      <c r="G96" s="19"/>
      <c r="H96" s="1"/>
      <c r="I96" s="19"/>
      <c r="J96" s="19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9"/>
      <c r="F97" s="19"/>
      <c r="G97" s="19"/>
      <c r="H97" s="1"/>
      <c r="I97" s="19"/>
      <c r="J97" s="19"/>
      <c r="K97" s="1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9"/>
      <c r="F98" s="19"/>
      <c r="G98" s="19"/>
      <c r="H98" s="1"/>
      <c r="I98" s="19"/>
      <c r="J98" s="19"/>
      <c r="K98" s="1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9"/>
      <c r="F99" s="19"/>
      <c r="G99" s="19"/>
      <c r="H99" s="1"/>
      <c r="I99" s="19"/>
      <c r="J99" s="19"/>
      <c r="K99" s="1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9"/>
      <c r="F100" s="19"/>
      <c r="G100" s="19"/>
      <c r="H100" s="1"/>
      <c r="I100" s="19"/>
      <c r="J100" s="19"/>
      <c r="K100" s="1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9"/>
      <c r="F101" s="19"/>
      <c r="G101" s="19"/>
      <c r="H101" s="1"/>
      <c r="I101" s="19"/>
      <c r="J101" s="19"/>
      <c r="K101" s="1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9"/>
      <c r="F102" s="19"/>
      <c r="G102" s="19"/>
      <c r="H102" s="1"/>
      <c r="I102" s="19"/>
      <c r="J102" s="19"/>
      <c r="K102" s="1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9"/>
      <c r="F103" s="19"/>
      <c r="G103" s="19"/>
      <c r="H103" s="1"/>
      <c r="I103" s="19"/>
      <c r="J103" s="19"/>
      <c r="K103" s="1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9"/>
      <c r="F104" s="19"/>
      <c r="G104" s="19"/>
      <c r="H104" s="1"/>
      <c r="I104" s="19"/>
      <c r="J104" s="19"/>
      <c r="K104" s="1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9"/>
      <c r="F105" s="19"/>
      <c r="G105" s="19"/>
      <c r="H105" s="1"/>
      <c r="I105" s="19"/>
      <c r="J105" s="19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9"/>
      <c r="F106" s="19"/>
      <c r="G106" s="19"/>
      <c r="H106" s="1"/>
      <c r="I106" s="19"/>
      <c r="J106" s="19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9"/>
      <c r="F107" s="19"/>
      <c r="G107" s="19"/>
      <c r="H107" s="1"/>
      <c r="I107" s="19"/>
      <c r="J107" s="19"/>
      <c r="K107" s="1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9"/>
      <c r="F108" s="19"/>
      <c r="G108" s="19"/>
      <c r="H108" s="1"/>
      <c r="I108" s="19"/>
      <c r="J108" s="19"/>
      <c r="K108" s="1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9"/>
      <c r="F109" s="19"/>
      <c r="G109" s="19"/>
      <c r="H109" s="1"/>
      <c r="I109" s="19"/>
      <c r="J109" s="19"/>
      <c r="K109" s="1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9"/>
      <c r="F110" s="19"/>
      <c r="G110" s="19"/>
      <c r="H110" s="1"/>
      <c r="I110" s="19"/>
      <c r="J110" s="19"/>
      <c r="K110" s="1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9"/>
      <c r="F111" s="19"/>
      <c r="G111" s="19"/>
      <c r="H111" s="1"/>
      <c r="I111" s="19"/>
      <c r="J111" s="19"/>
      <c r="K111" s="1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9"/>
      <c r="F112" s="19"/>
      <c r="G112" s="19"/>
      <c r="H112" s="1"/>
      <c r="I112" s="19"/>
      <c r="J112" s="19"/>
      <c r="K112" s="1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9"/>
      <c r="F113" s="19"/>
      <c r="G113" s="19"/>
      <c r="H113" s="1"/>
      <c r="I113" s="19"/>
      <c r="J113" s="19"/>
      <c r="K113" s="1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9"/>
      <c r="F114" s="19"/>
      <c r="G114" s="19"/>
      <c r="H114" s="1"/>
      <c r="I114" s="19"/>
      <c r="J114" s="19"/>
      <c r="K114" s="1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9"/>
      <c r="F115" s="19"/>
      <c r="G115" s="19"/>
      <c r="H115" s="1"/>
      <c r="I115" s="19"/>
      <c r="J115" s="19"/>
      <c r="K115" s="1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9"/>
      <c r="F116" s="19"/>
      <c r="G116" s="19"/>
      <c r="H116" s="1"/>
      <c r="I116" s="19"/>
      <c r="J116" s="19"/>
      <c r="K116" s="1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9"/>
      <c r="F117" s="19"/>
      <c r="G117" s="19"/>
      <c r="H117" s="1"/>
      <c r="I117" s="19"/>
      <c r="J117" s="19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9"/>
      <c r="F118" s="19"/>
      <c r="G118" s="19"/>
      <c r="H118" s="1"/>
      <c r="I118" s="19"/>
      <c r="J118" s="19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9"/>
      <c r="F119" s="19"/>
      <c r="G119" s="19"/>
      <c r="H119" s="1"/>
      <c r="I119" s="19"/>
      <c r="J119" s="19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9"/>
      <c r="F120" s="19"/>
      <c r="G120" s="19"/>
      <c r="H120" s="1"/>
      <c r="I120" s="19"/>
      <c r="J120" s="19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9"/>
      <c r="F121" s="19"/>
      <c r="G121" s="19"/>
      <c r="H121" s="1"/>
      <c r="I121" s="19"/>
      <c r="J121" s="19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9"/>
      <c r="F122" s="19"/>
      <c r="G122" s="19"/>
      <c r="H122" s="1"/>
      <c r="I122" s="19"/>
      <c r="J122" s="19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9"/>
      <c r="F123" s="19"/>
      <c r="G123" s="19"/>
      <c r="H123" s="1"/>
      <c r="I123" s="19"/>
      <c r="J123" s="19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9"/>
      <c r="F124" s="19"/>
      <c r="G124" s="19"/>
      <c r="H124" s="1"/>
      <c r="I124" s="19"/>
      <c r="J124" s="19"/>
      <c r="K124" s="1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9"/>
      <c r="F125" s="19"/>
      <c r="G125" s="19"/>
      <c r="H125" s="1"/>
      <c r="I125" s="19"/>
      <c r="J125" s="19"/>
      <c r="K125" s="1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9"/>
      <c r="F126" s="19"/>
      <c r="G126" s="19"/>
      <c r="H126" s="1"/>
      <c r="I126" s="19"/>
      <c r="J126" s="19"/>
      <c r="K126" s="1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9"/>
      <c r="F127" s="19"/>
      <c r="G127" s="19"/>
      <c r="H127" s="1"/>
      <c r="I127" s="19"/>
      <c r="J127" s="19"/>
      <c r="K127" s="1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9"/>
      <c r="F128" s="19"/>
      <c r="G128" s="19"/>
      <c r="H128" s="1"/>
      <c r="I128" s="19"/>
      <c r="J128" s="19"/>
      <c r="K128" s="1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9"/>
      <c r="F129" s="19"/>
      <c r="G129" s="19"/>
      <c r="H129" s="1"/>
      <c r="I129" s="19"/>
      <c r="J129" s="19"/>
      <c r="K129" s="1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9"/>
      <c r="F130" s="19"/>
      <c r="G130" s="19"/>
      <c r="H130" s="1"/>
      <c r="I130" s="19"/>
      <c r="J130" s="19"/>
      <c r="K130" s="1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9"/>
      <c r="F131" s="19"/>
      <c r="G131" s="19"/>
      <c r="H131" s="1"/>
      <c r="I131" s="19"/>
      <c r="J131" s="19"/>
      <c r="K131" s="1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9"/>
      <c r="F132" s="19"/>
      <c r="G132" s="19"/>
      <c r="H132" s="1"/>
      <c r="I132" s="19"/>
      <c r="J132" s="19"/>
      <c r="K132" s="1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9"/>
      <c r="F133" s="19"/>
      <c r="G133" s="19"/>
      <c r="H133" s="1"/>
      <c r="I133" s="19"/>
      <c r="J133" s="19"/>
      <c r="K133" s="1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9"/>
      <c r="F134" s="19"/>
      <c r="G134" s="19"/>
      <c r="H134" s="1"/>
      <c r="I134" s="19"/>
      <c r="J134" s="19"/>
      <c r="K134" s="1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9"/>
      <c r="F135" s="19"/>
      <c r="G135" s="19"/>
      <c r="H135" s="1"/>
      <c r="I135" s="19"/>
      <c r="J135" s="19"/>
      <c r="K135" s="1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9"/>
      <c r="F136" s="19"/>
      <c r="G136" s="19"/>
      <c r="H136" s="1"/>
      <c r="I136" s="19"/>
      <c r="J136" s="19"/>
      <c r="K136" s="1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9"/>
      <c r="F137" s="19"/>
      <c r="G137" s="19"/>
      <c r="H137" s="1"/>
      <c r="I137" s="19"/>
      <c r="J137" s="19"/>
      <c r="K137" s="1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9"/>
      <c r="F138" s="19"/>
      <c r="G138" s="19"/>
      <c r="H138" s="1"/>
      <c r="I138" s="19"/>
      <c r="J138" s="19"/>
      <c r="K138" s="1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9"/>
      <c r="F139" s="19"/>
      <c r="G139" s="19"/>
      <c r="H139" s="1"/>
      <c r="I139" s="19"/>
      <c r="J139" s="19"/>
      <c r="K139" s="1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9"/>
      <c r="F140" s="19"/>
      <c r="G140" s="19"/>
      <c r="H140" s="1"/>
      <c r="I140" s="19"/>
      <c r="J140" s="19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9"/>
      <c r="F141" s="19"/>
      <c r="G141" s="19"/>
      <c r="H141" s="1"/>
      <c r="I141" s="19"/>
      <c r="J141" s="19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9"/>
      <c r="F142" s="19"/>
      <c r="G142" s="19"/>
      <c r="H142" s="1"/>
      <c r="I142" s="19"/>
      <c r="J142" s="19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9"/>
      <c r="F143" s="19"/>
      <c r="G143" s="19"/>
      <c r="H143" s="1"/>
      <c r="I143" s="19"/>
      <c r="J143" s="19"/>
      <c r="K143" s="1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9"/>
      <c r="F144" s="19"/>
      <c r="G144" s="19"/>
      <c r="H144" s="1"/>
      <c r="I144" s="19"/>
      <c r="J144" s="19"/>
      <c r="K144" s="1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9"/>
      <c r="F145" s="19"/>
      <c r="G145" s="19"/>
      <c r="H145" s="1"/>
      <c r="I145" s="19"/>
      <c r="J145" s="19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9"/>
      <c r="F146" s="19"/>
      <c r="G146" s="19"/>
      <c r="H146" s="1"/>
      <c r="I146" s="19"/>
      <c r="J146" s="19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9"/>
      <c r="F147" s="19"/>
      <c r="G147" s="19"/>
      <c r="H147" s="1"/>
      <c r="I147" s="19"/>
      <c r="J147" s="19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9"/>
      <c r="F148" s="19"/>
      <c r="G148" s="19"/>
      <c r="H148" s="1"/>
      <c r="I148" s="19"/>
      <c r="J148" s="19"/>
      <c r="K148" s="1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9"/>
      <c r="F149" s="19"/>
      <c r="G149" s="19"/>
      <c r="H149" s="1"/>
      <c r="I149" s="19"/>
      <c r="J149" s="19"/>
      <c r="K149" s="1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9"/>
      <c r="F150" s="19"/>
      <c r="G150" s="19"/>
      <c r="H150" s="1"/>
      <c r="I150" s="19"/>
      <c r="J150" s="19"/>
      <c r="K150" s="1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9"/>
      <c r="F151" s="19"/>
      <c r="G151" s="19"/>
      <c r="H151" s="1"/>
      <c r="I151" s="19"/>
      <c r="J151" s="19"/>
      <c r="K151" s="1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9"/>
      <c r="F152" s="19"/>
      <c r="G152" s="19"/>
      <c r="H152" s="1"/>
      <c r="I152" s="19"/>
      <c r="J152" s="19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9"/>
      <c r="F153" s="19"/>
      <c r="G153" s="19"/>
      <c r="H153" s="1"/>
      <c r="I153" s="19"/>
      <c r="J153" s="19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9"/>
      <c r="F154" s="19"/>
      <c r="G154" s="19"/>
      <c r="H154" s="1"/>
      <c r="I154" s="19"/>
      <c r="J154" s="19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9"/>
      <c r="F155" s="19"/>
      <c r="G155" s="19"/>
      <c r="H155" s="1"/>
      <c r="I155" s="19"/>
      <c r="J155" s="19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9"/>
      <c r="F156" s="19"/>
      <c r="G156" s="19"/>
      <c r="H156" s="1"/>
      <c r="I156" s="19"/>
      <c r="J156" s="19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9"/>
      <c r="F157" s="19"/>
      <c r="G157" s="19"/>
      <c r="H157" s="1"/>
      <c r="I157" s="19"/>
      <c r="J157" s="19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9"/>
      <c r="F158" s="19"/>
      <c r="G158" s="19"/>
      <c r="H158" s="1"/>
      <c r="I158" s="19"/>
      <c r="J158" s="19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9"/>
      <c r="F159" s="19"/>
      <c r="G159" s="19"/>
      <c r="H159" s="1"/>
      <c r="I159" s="19"/>
      <c r="J159" s="19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9"/>
      <c r="F160" s="19"/>
      <c r="G160" s="19"/>
      <c r="H160" s="1"/>
      <c r="I160" s="19"/>
      <c r="J160" s="19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9"/>
      <c r="F161" s="19"/>
      <c r="G161" s="19"/>
      <c r="H161" s="1"/>
      <c r="I161" s="19"/>
      <c r="J161" s="19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9"/>
      <c r="F162" s="19"/>
      <c r="G162" s="19"/>
      <c r="H162" s="1"/>
      <c r="I162" s="19"/>
      <c r="J162" s="19"/>
      <c r="K162" s="1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9"/>
      <c r="F163" s="19"/>
      <c r="G163" s="19"/>
      <c r="H163" s="1"/>
      <c r="I163" s="19"/>
      <c r="J163" s="19"/>
      <c r="K163" s="1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9"/>
      <c r="F164" s="19"/>
      <c r="G164" s="19"/>
      <c r="H164" s="1"/>
      <c r="I164" s="19"/>
      <c r="J164" s="19"/>
      <c r="K164" s="1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9"/>
      <c r="F165" s="19"/>
      <c r="G165" s="19"/>
      <c r="H165" s="1"/>
      <c r="I165" s="19"/>
      <c r="J165" s="19"/>
      <c r="K165" s="1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9"/>
      <c r="F166" s="19"/>
      <c r="G166" s="19"/>
      <c r="H166" s="1"/>
      <c r="I166" s="19"/>
      <c r="J166" s="19"/>
      <c r="K166" s="1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9"/>
      <c r="F167" s="19"/>
      <c r="G167" s="19"/>
      <c r="H167" s="1"/>
      <c r="I167" s="19"/>
      <c r="J167" s="19"/>
      <c r="K167" s="1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9"/>
      <c r="F168" s="19"/>
      <c r="G168" s="19"/>
      <c r="H168" s="1"/>
      <c r="I168" s="19"/>
      <c r="J168" s="19"/>
      <c r="K168" s="1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9"/>
      <c r="F169" s="19"/>
      <c r="G169" s="19"/>
      <c r="H169" s="1"/>
      <c r="I169" s="19"/>
      <c r="J169" s="19"/>
      <c r="K169" s="1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9"/>
      <c r="F170" s="19"/>
      <c r="G170" s="19"/>
      <c r="H170" s="1"/>
      <c r="I170" s="19"/>
      <c r="J170" s="19"/>
      <c r="K170" s="1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9"/>
      <c r="F171" s="19"/>
      <c r="G171" s="19"/>
      <c r="H171" s="1"/>
      <c r="I171" s="19"/>
      <c r="J171" s="19"/>
      <c r="K171" s="1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9"/>
      <c r="F172" s="19"/>
      <c r="G172" s="19"/>
      <c r="H172" s="1"/>
      <c r="I172" s="19"/>
      <c r="J172" s="19"/>
      <c r="K172" s="1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9"/>
      <c r="F173" s="19"/>
      <c r="G173" s="19"/>
      <c r="H173" s="1"/>
      <c r="I173" s="19"/>
      <c r="J173" s="19"/>
      <c r="K173" s="1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9"/>
      <c r="F174" s="19"/>
      <c r="G174" s="19"/>
      <c r="H174" s="1"/>
      <c r="I174" s="19"/>
      <c r="J174" s="19"/>
      <c r="K174" s="1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9"/>
      <c r="F175" s="19"/>
      <c r="G175" s="19"/>
      <c r="H175" s="1"/>
      <c r="I175" s="19"/>
      <c r="J175" s="19"/>
      <c r="K175" s="1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9"/>
      <c r="F176" s="19"/>
      <c r="G176" s="19"/>
      <c r="H176" s="1"/>
      <c r="I176" s="19"/>
      <c r="J176" s="19"/>
      <c r="K176" s="1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9"/>
      <c r="F177" s="19"/>
      <c r="G177" s="19"/>
      <c r="H177" s="1"/>
      <c r="I177" s="19"/>
      <c r="J177" s="19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9"/>
      <c r="F178" s="19"/>
      <c r="G178" s="19"/>
      <c r="H178" s="1"/>
      <c r="I178" s="19"/>
      <c r="J178" s="19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9"/>
      <c r="F179" s="19"/>
      <c r="G179" s="19"/>
      <c r="H179" s="1"/>
      <c r="I179" s="19"/>
      <c r="J179" s="19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9"/>
      <c r="F180" s="19"/>
      <c r="G180" s="19"/>
      <c r="H180" s="1"/>
      <c r="I180" s="19"/>
      <c r="J180" s="19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9"/>
      <c r="F181" s="19"/>
      <c r="G181" s="19"/>
      <c r="H181" s="1"/>
      <c r="I181" s="19"/>
      <c r="J181" s="19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9"/>
      <c r="F182" s="19"/>
      <c r="G182" s="19"/>
      <c r="H182" s="1"/>
      <c r="I182" s="19"/>
      <c r="J182" s="19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9"/>
      <c r="F183" s="19"/>
      <c r="G183" s="19"/>
      <c r="H183" s="1"/>
      <c r="I183" s="19"/>
      <c r="J183" s="19"/>
      <c r="K183" s="1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9"/>
      <c r="F184" s="19"/>
      <c r="G184" s="19"/>
      <c r="H184" s="1"/>
      <c r="I184" s="19"/>
      <c r="J184" s="19"/>
      <c r="K184" s="1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9"/>
      <c r="F185" s="19"/>
      <c r="G185" s="19"/>
      <c r="H185" s="1"/>
      <c r="I185" s="19"/>
      <c r="J185" s="19"/>
      <c r="K185" s="1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9"/>
      <c r="F186" s="19"/>
      <c r="G186" s="19"/>
      <c r="H186" s="1"/>
      <c r="I186" s="19"/>
      <c r="J186" s="19"/>
      <c r="K186" s="1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9"/>
      <c r="F187" s="19"/>
      <c r="G187" s="19"/>
      <c r="H187" s="1"/>
      <c r="I187" s="19"/>
      <c r="J187" s="19"/>
      <c r="K187" s="1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9"/>
      <c r="F188" s="19"/>
      <c r="G188" s="19"/>
      <c r="H188" s="1"/>
      <c r="I188" s="19"/>
      <c r="J188" s="19"/>
      <c r="K188" s="1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9"/>
      <c r="F189" s="19"/>
      <c r="G189" s="19"/>
      <c r="H189" s="1"/>
      <c r="I189" s="19"/>
      <c r="J189" s="19"/>
      <c r="K189" s="1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9"/>
      <c r="F190" s="19"/>
      <c r="G190" s="19"/>
      <c r="H190" s="1"/>
      <c r="I190" s="19"/>
      <c r="J190" s="19"/>
      <c r="K190" s="1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9"/>
      <c r="F191" s="19"/>
      <c r="G191" s="19"/>
      <c r="H191" s="1"/>
      <c r="I191" s="19"/>
      <c r="J191" s="19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9"/>
      <c r="F192" s="19"/>
      <c r="G192" s="19"/>
      <c r="H192" s="1"/>
      <c r="I192" s="19"/>
      <c r="J192" s="19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9"/>
      <c r="F193" s="19"/>
      <c r="G193" s="19"/>
      <c r="H193" s="1"/>
      <c r="I193" s="19"/>
      <c r="J193" s="19"/>
      <c r="K193" s="1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9"/>
      <c r="F194" s="19"/>
      <c r="G194" s="19"/>
      <c r="H194" s="1"/>
      <c r="I194" s="19"/>
      <c r="J194" s="19"/>
      <c r="K194" s="1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9"/>
      <c r="F195" s="19"/>
      <c r="G195" s="19"/>
      <c r="H195" s="1"/>
      <c r="I195" s="19"/>
      <c r="J195" s="19"/>
      <c r="K195" s="1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9"/>
      <c r="F196" s="19"/>
      <c r="G196" s="19"/>
      <c r="H196" s="1"/>
      <c r="I196" s="19"/>
      <c r="J196" s="19"/>
      <c r="K196" s="1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9"/>
      <c r="F197" s="19"/>
      <c r="G197" s="19"/>
      <c r="H197" s="1"/>
      <c r="I197" s="19"/>
      <c r="J197" s="19"/>
      <c r="K197" s="1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9"/>
      <c r="F198" s="19"/>
      <c r="G198" s="19"/>
      <c r="H198" s="1"/>
      <c r="I198" s="19"/>
      <c r="J198" s="19"/>
      <c r="K198" s="1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9"/>
      <c r="F199" s="19"/>
      <c r="G199" s="19"/>
      <c r="H199" s="1"/>
      <c r="I199" s="19"/>
      <c r="J199" s="19"/>
      <c r="K199" s="1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9"/>
      <c r="F200" s="19"/>
      <c r="G200" s="19"/>
      <c r="H200" s="1"/>
      <c r="I200" s="19"/>
      <c r="J200" s="19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9"/>
      <c r="F201" s="19"/>
      <c r="G201" s="19"/>
      <c r="H201" s="1"/>
      <c r="I201" s="19"/>
      <c r="J201" s="19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9"/>
      <c r="F202" s="19"/>
      <c r="G202" s="19"/>
      <c r="H202" s="1"/>
      <c r="I202" s="19"/>
      <c r="J202" s="19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9"/>
      <c r="F203" s="19"/>
      <c r="G203" s="19"/>
      <c r="H203" s="1"/>
      <c r="I203" s="19"/>
      <c r="J203" s="19"/>
      <c r="K203" s="1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9"/>
      <c r="F204" s="19"/>
      <c r="G204" s="19"/>
      <c r="H204" s="1"/>
      <c r="I204" s="19"/>
      <c r="J204" s="19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9"/>
      <c r="F205" s="19"/>
      <c r="G205" s="19"/>
      <c r="H205" s="1"/>
      <c r="I205" s="19"/>
      <c r="J205" s="19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9"/>
      <c r="F206" s="19"/>
      <c r="G206" s="19"/>
      <c r="H206" s="1"/>
      <c r="I206" s="19"/>
      <c r="J206" s="19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9"/>
      <c r="F207" s="19"/>
      <c r="G207" s="19"/>
      <c r="H207" s="1"/>
      <c r="I207" s="19"/>
      <c r="J207" s="19"/>
      <c r="K207" s="1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9"/>
      <c r="F208" s="19"/>
      <c r="G208" s="19"/>
      <c r="H208" s="1"/>
      <c r="I208" s="19"/>
      <c r="J208" s="19"/>
      <c r="K208" s="1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9"/>
      <c r="F209" s="19"/>
      <c r="G209" s="19"/>
      <c r="H209" s="1"/>
      <c r="I209" s="19"/>
      <c r="J209" s="19"/>
      <c r="K209" s="1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9"/>
      <c r="F210" s="19"/>
      <c r="G210" s="19"/>
      <c r="H210" s="1"/>
      <c r="I210" s="19"/>
      <c r="J210" s="19"/>
      <c r="K210" s="1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9"/>
      <c r="F211" s="19"/>
      <c r="G211" s="19"/>
      <c r="H211" s="1"/>
      <c r="I211" s="19"/>
      <c r="J211" s="19"/>
      <c r="K211" s="1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9"/>
      <c r="F212" s="19"/>
      <c r="G212" s="19"/>
      <c r="H212" s="1"/>
      <c r="I212" s="19"/>
      <c r="J212" s="19"/>
      <c r="K212" s="1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9"/>
      <c r="F213" s="19"/>
      <c r="G213" s="19"/>
      <c r="H213" s="1"/>
      <c r="I213" s="19"/>
      <c r="J213" s="19"/>
      <c r="K213" s="1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9"/>
      <c r="F214" s="19"/>
      <c r="G214" s="19"/>
      <c r="H214" s="1"/>
      <c r="I214" s="19"/>
      <c r="J214" s="19"/>
      <c r="K214" s="1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9"/>
      <c r="F215" s="19"/>
      <c r="G215" s="19"/>
      <c r="H215" s="1"/>
      <c r="I215" s="19"/>
      <c r="J215" s="19"/>
      <c r="K215" s="1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9"/>
      <c r="F216" s="19"/>
      <c r="G216" s="19"/>
      <c r="H216" s="1"/>
      <c r="I216" s="19"/>
      <c r="J216" s="19"/>
      <c r="K216" s="1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9"/>
      <c r="F217" s="19"/>
      <c r="G217" s="19"/>
      <c r="H217" s="1"/>
      <c r="I217" s="19"/>
      <c r="J217" s="19"/>
      <c r="K217" s="1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9"/>
      <c r="F218" s="19"/>
      <c r="G218" s="19"/>
      <c r="H218" s="1"/>
      <c r="I218" s="19"/>
      <c r="J218" s="19"/>
      <c r="K218" s="1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9"/>
      <c r="F219" s="19"/>
      <c r="G219" s="19"/>
      <c r="H219" s="1"/>
      <c r="I219" s="19"/>
      <c r="J219" s="19"/>
      <c r="K219" s="1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9"/>
      <c r="F220" s="19"/>
      <c r="G220" s="19"/>
      <c r="H220" s="1"/>
      <c r="I220" s="19"/>
      <c r="J220" s="19"/>
      <c r="K220" s="1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9"/>
      <c r="F221" s="19"/>
      <c r="G221" s="19"/>
      <c r="H221" s="1"/>
      <c r="I221" s="19"/>
      <c r="J221" s="19"/>
      <c r="K221" s="1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9"/>
      <c r="F222" s="19"/>
      <c r="G222" s="19"/>
      <c r="H222" s="1"/>
      <c r="I222" s="19"/>
      <c r="J222" s="19"/>
      <c r="K222" s="1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9"/>
      <c r="F223" s="19"/>
      <c r="G223" s="19"/>
      <c r="H223" s="1"/>
      <c r="I223" s="19"/>
      <c r="J223" s="19"/>
      <c r="K223" s="1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9"/>
      <c r="F224" s="19"/>
      <c r="G224" s="19"/>
      <c r="H224" s="1"/>
      <c r="I224" s="19"/>
      <c r="J224" s="19"/>
      <c r="K224" s="1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9"/>
      <c r="F225" s="19"/>
      <c r="G225" s="19"/>
      <c r="H225" s="1"/>
      <c r="I225" s="19"/>
      <c r="J225" s="19"/>
      <c r="K225" s="1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9"/>
      <c r="F226" s="19"/>
      <c r="G226" s="19"/>
      <c r="H226" s="1"/>
      <c r="I226" s="19"/>
      <c r="J226" s="19"/>
      <c r="K226" s="1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9"/>
      <c r="F227" s="19"/>
      <c r="G227" s="19"/>
      <c r="H227" s="1"/>
      <c r="I227" s="19"/>
      <c r="J227" s="19"/>
      <c r="K227" s="1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9"/>
      <c r="F228" s="19"/>
      <c r="G228" s="19"/>
      <c r="H228" s="1"/>
      <c r="I228" s="19"/>
      <c r="J228" s="19"/>
      <c r="K228" s="1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9"/>
      <c r="F229" s="19"/>
      <c r="G229" s="19"/>
      <c r="H229" s="1"/>
      <c r="I229" s="19"/>
      <c r="J229" s="19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9"/>
      <c r="F230" s="19"/>
      <c r="G230" s="19"/>
      <c r="H230" s="1"/>
      <c r="I230" s="19"/>
      <c r="J230" s="19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9"/>
      <c r="F231" s="19"/>
      <c r="G231" s="19"/>
      <c r="H231" s="1"/>
      <c r="I231" s="19"/>
      <c r="J231" s="19"/>
      <c r="K231" s="1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9"/>
      <c r="F232" s="19"/>
      <c r="G232" s="19"/>
      <c r="H232" s="1"/>
      <c r="I232" s="19"/>
      <c r="J232" s="19"/>
      <c r="K232" s="1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9"/>
      <c r="F233" s="19"/>
      <c r="G233" s="19"/>
      <c r="H233" s="1"/>
      <c r="I233" s="19"/>
      <c r="J233" s="19"/>
      <c r="K233" s="1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9"/>
      <c r="F234" s="19"/>
      <c r="G234" s="19"/>
      <c r="H234" s="1"/>
      <c r="I234" s="19"/>
      <c r="J234" s="19"/>
      <c r="K234" s="1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9"/>
      <c r="F235" s="19"/>
      <c r="G235" s="19"/>
      <c r="H235" s="1"/>
      <c r="I235" s="19"/>
      <c r="J235" s="19"/>
      <c r="K235" s="1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9"/>
      <c r="F236" s="19"/>
      <c r="G236" s="19"/>
      <c r="H236" s="1"/>
      <c r="I236" s="19"/>
      <c r="J236" s="19"/>
      <c r="K236" s="1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9"/>
      <c r="F237" s="19"/>
      <c r="G237" s="19"/>
      <c r="H237" s="1"/>
      <c r="I237" s="19"/>
      <c r="J237" s="19"/>
      <c r="K237" s="1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9"/>
      <c r="F238" s="19"/>
      <c r="G238" s="19"/>
      <c r="H238" s="1"/>
      <c r="I238" s="19"/>
      <c r="J238" s="19"/>
      <c r="K238" s="1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9"/>
      <c r="F239" s="19"/>
      <c r="G239" s="19"/>
      <c r="H239" s="1"/>
      <c r="I239" s="19"/>
      <c r="J239" s="19"/>
      <c r="K239" s="1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9"/>
      <c r="F240" s="19"/>
      <c r="G240" s="19"/>
      <c r="H240" s="1"/>
      <c r="I240" s="19"/>
      <c r="J240" s="19"/>
      <c r="K240" s="1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9"/>
      <c r="F241" s="19"/>
      <c r="G241" s="19"/>
      <c r="H241" s="1"/>
      <c r="I241" s="19"/>
      <c r="J241" s="19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9"/>
      <c r="F242" s="19"/>
      <c r="G242" s="19"/>
      <c r="H242" s="1"/>
      <c r="I242" s="19"/>
      <c r="J242" s="19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9"/>
      <c r="F243" s="19"/>
      <c r="G243" s="19"/>
      <c r="H243" s="1"/>
      <c r="I243" s="19"/>
      <c r="J243" s="19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9"/>
      <c r="F244" s="19"/>
      <c r="G244" s="19"/>
      <c r="H244" s="1"/>
      <c r="I244" s="19"/>
      <c r="J244" s="19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9"/>
      <c r="F245" s="19"/>
      <c r="G245" s="19"/>
      <c r="H245" s="1"/>
      <c r="I245" s="19"/>
      <c r="J245" s="19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9"/>
      <c r="F246" s="19"/>
      <c r="G246" s="19"/>
      <c r="H246" s="1"/>
      <c r="I246" s="19"/>
      <c r="J246" s="19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9"/>
      <c r="F247" s="19"/>
      <c r="G247" s="19"/>
      <c r="H247" s="1"/>
      <c r="I247" s="19"/>
      <c r="J247" s="19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9"/>
      <c r="F248" s="19"/>
      <c r="G248" s="19"/>
      <c r="H248" s="1"/>
      <c r="I248" s="19"/>
      <c r="J248" s="19"/>
      <c r="K248" s="1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9"/>
      <c r="F249" s="19"/>
      <c r="G249" s="19"/>
      <c r="H249" s="1"/>
      <c r="I249" s="19"/>
      <c r="J249" s="19"/>
      <c r="K249" s="1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9"/>
      <c r="F250" s="19"/>
      <c r="G250" s="19"/>
      <c r="H250" s="1"/>
      <c r="I250" s="19"/>
      <c r="J250" s="19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9"/>
      <c r="F251" s="19"/>
      <c r="G251" s="19"/>
      <c r="H251" s="1"/>
      <c r="I251" s="19"/>
      <c r="J251" s="19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9"/>
      <c r="F252" s="19"/>
      <c r="G252" s="19"/>
      <c r="H252" s="1"/>
      <c r="I252" s="19"/>
      <c r="J252" s="19"/>
      <c r="K252" s="1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9"/>
      <c r="F253" s="19"/>
      <c r="G253" s="19"/>
      <c r="H253" s="1"/>
      <c r="I253" s="19"/>
      <c r="J253" s="19"/>
      <c r="K253" s="1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9"/>
      <c r="F254" s="19"/>
      <c r="G254" s="19"/>
      <c r="H254" s="1"/>
      <c r="I254" s="19"/>
      <c r="J254" s="19"/>
      <c r="K254" s="1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9"/>
      <c r="F255" s="19"/>
      <c r="G255" s="19"/>
      <c r="H255" s="1"/>
      <c r="I255" s="19"/>
      <c r="J255" s="19"/>
      <c r="K255" s="1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9"/>
      <c r="F256" s="19"/>
      <c r="G256" s="19"/>
      <c r="H256" s="1"/>
      <c r="I256" s="19"/>
      <c r="J256" s="19"/>
      <c r="K256" s="1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9"/>
      <c r="F257" s="19"/>
      <c r="G257" s="19"/>
      <c r="H257" s="1"/>
      <c r="I257" s="19"/>
      <c r="J257" s="19"/>
      <c r="K257" s="1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9"/>
      <c r="F258" s="19"/>
      <c r="G258" s="19"/>
      <c r="H258" s="1"/>
      <c r="I258" s="19"/>
      <c r="J258" s="19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9"/>
      <c r="F259" s="19"/>
      <c r="G259" s="19"/>
      <c r="H259" s="1"/>
      <c r="I259" s="19"/>
      <c r="J259" s="19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9"/>
      <c r="F260" s="19"/>
      <c r="G260" s="19"/>
      <c r="H260" s="1"/>
      <c r="I260" s="19"/>
      <c r="J260" s="19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9"/>
      <c r="F261" s="19"/>
      <c r="G261" s="19"/>
      <c r="H261" s="1"/>
      <c r="I261" s="19"/>
      <c r="J261" s="19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9"/>
      <c r="F262" s="19"/>
      <c r="G262" s="19"/>
      <c r="H262" s="1"/>
      <c r="I262" s="19"/>
      <c r="J262" s="19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9"/>
      <c r="F263" s="19"/>
      <c r="G263" s="19"/>
      <c r="H263" s="1"/>
      <c r="I263" s="19"/>
      <c r="J263" s="19"/>
      <c r="K263" s="1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9"/>
      <c r="F264" s="19"/>
      <c r="G264" s="19"/>
      <c r="H264" s="1"/>
      <c r="I264" s="19"/>
      <c r="J264" s="19"/>
      <c r="K264" s="1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9"/>
      <c r="F265" s="19"/>
      <c r="G265" s="19"/>
      <c r="H265" s="1"/>
      <c r="I265" s="19"/>
      <c r="J265" s="19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9"/>
      <c r="F266" s="19"/>
      <c r="G266" s="19"/>
      <c r="H266" s="1"/>
      <c r="I266" s="19"/>
      <c r="J266" s="19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9"/>
      <c r="F267" s="19"/>
      <c r="G267" s="19"/>
      <c r="H267" s="1"/>
      <c r="I267" s="19"/>
      <c r="J267" s="19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9"/>
      <c r="F268" s="19"/>
      <c r="G268" s="19"/>
      <c r="H268" s="1"/>
      <c r="I268" s="19"/>
      <c r="J268" s="19"/>
      <c r="K268" s="1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9"/>
      <c r="F269" s="19"/>
      <c r="G269" s="19"/>
      <c r="H269" s="1"/>
      <c r="I269" s="19"/>
      <c r="J269" s="19"/>
      <c r="K269" s="1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9"/>
      <c r="F270" s="19"/>
      <c r="G270" s="19"/>
      <c r="H270" s="1"/>
      <c r="I270" s="19"/>
      <c r="J270" s="19"/>
      <c r="K270" s="1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9"/>
      <c r="F271" s="19"/>
      <c r="G271" s="19"/>
      <c r="H271" s="1"/>
      <c r="I271" s="19"/>
      <c r="J271" s="19"/>
      <c r="K271" s="1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9"/>
      <c r="F272" s="19"/>
      <c r="G272" s="19"/>
      <c r="H272" s="1"/>
      <c r="I272" s="19"/>
      <c r="J272" s="19"/>
      <c r="K272" s="1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9"/>
      <c r="F273" s="19"/>
      <c r="G273" s="19"/>
      <c r="H273" s="1"/>
      <c r="I273" s="19"/>
      <c r="J273" s="19"/>
      <c r="K273" s="1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9"/>
      <c r="F274" s="19"/>
      <c r="G274" s="19"/>
      <c r="H274" s="1"/>
      <c r="I274" s="19"/>
      <c r="J274" s="19"/>
      <c r="K274" s="1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9"/>
      <c r="F275" s="19"/>
      <c r="G275" s="19"/>
      <c r="H275" s="1"/>
      <c r="I275" s="19"/>
      <c r="J275" s="19"/>
      <c r="K275" s="1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9"/>
      <c r="F276" s="19"/>
      <c r="G276" s="19"/>
      <c r="H276" s="1"/>
      <c r="I276" s="19"/>
      <c r="J276" s="19"/>
      <c r="K276" s="1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9"/>
      <c r="F277" s="19"/>
      <c r="G277" s="19"/>
      <c r="H277" s="1"/>
      <c r="I277" s="19"/>
      <c r="J277" s="19"/>
      <c r="K277" s="1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9"/>
      <c r="F278" s="19"/>
      <c r="G278" s="19"/>
      <c r="H278" s="1"/>
      <c r="I278" s="19"/>
      <c r="J278" s="19"/>
      <c r="K278" s="1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9"/>
      <c r="F279" s="19"/>
      <c r="G279" s="19"/>
      <c r="H279" s="1"/>
      <c r="I279" s="19"/>
      <c r="J279" s="19"/>
      <c r="K279" s="1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9"/>
      <c r="F280" s="19"/>
      <c r="G280" s="19"/>
      <c r="H280" s="1"/>
      <c r="I280" s="19"/>
      <c r="J280" s="19"/>
      <c r="K280" s="1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9"/>
      <c r="F281" s="19"/>
      <c r="G281" s="19"/>
      <c r="H281" s="1"/>
      <c r="I281" s="19"/>
      <c r="J281" s="19"/>
      <c r="K281" s="1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9"/>
      <c r="F282" s="19"/>
      <c r="G282" s="19"/>
      <c r="H282" s="1"/>
      <c r="I282" s="19"/>
      <c r="J282" s="19"/>
      <c r="K282" s="1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9"/>
      <c r="F283" s="19"/>
      <c r="G283" s="19"/>
      <c r="H283" s="1"/>
      <c r="I283" s="19"/>
      <c r="J283" s="19"/>
      <c r="K283" s="1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9"/>
      <c r="F284" s="19"/>
      <c r="G284" s="19"/>
      <c r="H284" s="1"/>
      <c r="I284" s="19"/>
      <c r="J284" s="19"/>
      <c r="K284" s="1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9"/>
      <c r="F285" s="19"/>
      <c r="G285" s="19"/>
      <c r="H285" s="1"/>
      <c r="I285" s="19"/>
      <c r="J285" s="19"/>
      <c r="K285" s="1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9"/>
      <c r="F286" s="19"/>
      <c r="G286" s="19"/>
      <c r="H286" s="1"/>
      <c r="I286" s="19"/>
      <c r="J286" s="19"/>
      <c r="K286" s="1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9"/>
      <c r="F287" s="19"/>
      <c r="G287" s="19"/>
      <c r="H287" s="1"/>
      <c r="I287" s="19"/>
      <c r="J287" s="19"/>
      <c r="K287" s="1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9"/>
      <c r="F288" s="19"/>
      <c r="G288" s="19"/>
      <c r="H288" s="1"/>
      <c r="I288" s="19"/>
      <c r="J288" s="19"/>
      <c r="K288" s="1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9"/>
      <c r="F289" s="19"/>
      <c r="G289" s="19"/>
      <c r="H289" s="1"/>
      <c r="I289" s="19"/>
      <c r="J289" s="19"/>
      <c r="K289" s="1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9"/>
      <c r="F290" s="19"/>
      <c r="G290" s="19"/>
      <c r="H290" s="1"/>
      <c r="I290" s="19"/>
      <c r="J290" s="19"/>
      <c r="K290" s="1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9"/>
      <c r="F291" s="19"/>
      <c r="G291" s="19"/>
      <c r="H291" s="1"/>
      <c r="I291" s="19"/>
      <c r="J291" s="19"/>
      <c r="K291" s="1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9"/>
      <c r="F292" s="19"/>
      <c r="G292" s="19"/>
      <c r="H292" s="1"/>
      <c r="I292" s="19"/>
      <c r="J292" s="19"/>
      <c r="K292" s="1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9"/>
      <c r="F293" s="19"/>
      <c r="G293" s="19"/>
      <c r="H293" s="1"/>
      <c r="I293" s="19"/>
      <c r="J293" s="19"/>
      <c r="K293" s="1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9"/>
      <c r="F294" s="19"/>
      <c r="G294" s="19"/>
      <c r="H294" s="1"/>
      <c r="I294" s="19"/>
      <c r="J294" s="19"/>
      <c r="K294" s="1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9"/>
      <c r="F295" s="19"/>
      <c r="G295" s="19"/>
      <c r="H295" s="1"/>
      <c r="I295" s="19"/>
      <c r="J295" s="19"/>
      <c r="K295" s="1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9"/>
      <c r="F296" s="19"/>
      <c r="G296" s="19"/>
      <c r="H296" s="1"/>
      <c r="I296" s="19"/>
      <c r="J296" s="19"/>
      <c r="K296" s="1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9"/>
      <c r="F297" s="19"/>
      <c r="G297" s="19"/>
      <c r="H297" s="1"/>
      <c r="I297" s="19"/>
      <c r="J297" s="19"/>
      <c r="K297" s="1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9"/>
      <c r="F298" s="19"/>
      <c r="G298" s="19"/>
      <c r="H298" s="1"/>
      <c r="I298" s="19"/>
      <c r="J298" s="19"/>
      <c r="K298" s="1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9"/>
      <c r="F299" s="19"/>
      <c r="G299" s="19"/>
      <c r="H299" s="1"/>
      <c r="I299" s="19"/>
      <c r="J299" s="19"/>
      <c r="K299" s="1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9"/>
      <c r="F300" s="19"/>
      <c r="G300" s="19"/>
      <c r="H300" s="1"/>
      <c r="I300" s="19"/>
      <c r="J300" s="19"/>
      <c r="K300" s="1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9"/>
      <c r="F301" s="19"/>
      <c r="G301" s="19"/>
      <c r="H301" s="1"/>
      <c r="I301" s="19"/>
      <c r="J301" s="19"/>
      <c r="K301" s="1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9"/>
      <c r="F302" s="19"/>
      <c r="G302" s="19"/>
      <c r="H302" s="1"/>
      <c r="I302" s="19"/>
      <c r="J302" s="19"/>
      <c r="K302" s="1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9"/>
      <c r="F303" s="19"/>
      <c r="G303" s="19"/>
      <c r="H303" s="1"/>
      <c r="I303" s="19"/>
      <c r="J303" s="19"/>
      <c r="K303" s="1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9"/>
      <c r="F304" s="19"/>
      <c r="G304" s="19"/>
      <c r="H304" s="1"/>
      <c r="I304" s="19"/>
      <c r="J304" s="19"/>
      <c r="K304" s="1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9"/>
      <c r="F305" s="19"/>
      <c r="G305" s="19"/>
      <c r="H305" s="1"/>
      <c r="I305" s="19"/>
      <c r="J305" s="19"/>
      <c r="K305" s="1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9"/>
      <c r="F306" s="19"/>
      <c r="G306" s="19"/>
      <c r="H306" s="1"/>
      <c r="I306" s="19"/>
      <c r="J306" s="19"/>
      <c r="K306" s="1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9"/>
      <c r="F307" s="19"/>
      <c r="G307" s="19"/>
      <c r="H307" s="1"/>
      <c r="I307" s="19"/>
      <c r="J307" s="19"/>
      <c r="K307" s="1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9"/>
      <c r="F308" s="19"/>
      <c r="G308" s="19"/>
      <c r="H308" s="1"/>
      <c r="I308" s="19"/>
      <c r="J308" s="19"/>
      <c r="K308" s="1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9"/>
      <c r="F309" s="19"/>
      <c r="G309" s="19"/>
      <c r="H309" s="1"/>
      <c r="I309" s="19"/>
      <c r="J309" s="19"/>
      <c r="K309" s="1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9"/>
      <c r="F310" s="19"/>
      <c r="G310" s="19"/>
      <c r="H310" s="1"/>
      <c r="I310" s="19"/>
      <c r="J310" s="19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9"/>
      <c r="F311" s="19"/>
      <c r="G311" s="19"/>
      <c r="H311" s="1"/>
      <c r="I311" s="19"/>
      <c r="J311" s="19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9"/>
      <c r="F312" s="19"/>
      <c r="G312" s="19"/>
      <c r="H312" s="1"/>
      <c r="I312" s="19"/>
      <c r="J312" s="19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9"/>
      <c r="F313" s="19"/>
      <c r="G313" s="19"/>
      <c r="H313" s="1"/>
      <c r="I313" s="19"/>
      <c r="J313" s="19"/>
      <c r="K313" s="1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9"/>
      <c r="F314" s="19"/>
      <c r="G314" s="19"/>
      <c r="H314" s="1"/>
      <c r="I314" s="19"/>
      <c r="J314" s="19"/>
      <c r="K314" s="1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9"/>
      <c r="F315" s="19"/>
      <c r="G315" s="19"/>
      <c r="H315" s="1"/>
      <c r="I315" s="19"/>
      <c r="J315" s="19"/>
      <c r="K315" s="1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9"/>
      <c r="F316" s="19"/>
      <c r="G316" s="19"/>
      <c r="H316" s="1"/>
      <c r="I316" s="19"/>
      <c r="J316" s="19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9"/>
      <c r="F317" s="19"/>
      <c r="G317" s="19"/>
      <c r="H317" s="1"/>
      <c r="I317" s="19"/>
      <c r="J317" s="19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9"/>
      <c r="F318" s="19"/>
      <c r="G318" s="19"/>
      <c r="H318" s="1"/>
      <c r="I318" s="19"/>
      <c r="J318" s="19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9"/>
      <c r="F319" s="19"/>
      <c r="G319" s="19"/>
      <c r="H319" s="1"/>
      <c r="I319" s="19"/>
      <c r="J319" s="19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9"/>
      <c r="F320" s="19"/>
      <c r="G320" s="19"/>
      <c r="H320" s="1"/>
      <c r="I320" s="19"/>
      <c r="J320" s="19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9"/>
      <c r="F321" s="19"/>
      <c r="G321" s="19"/>
      <c r="H321" s="1"/>
      <c r="I321" s="19"/>
      <c r="J321" s="19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9"/>
      <c r="F322" s="19"/>
      <c r="G322" s="19"/>
      <c r="H322" s="1"/>
      <c r="I322" s="19"/>
      <c r="J322" s="19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9"/>
      <c r="F323" s="19"/>
      <c r="G323" s="19"/>
      <c r="H323" s="1"/>
      <c r="I323" s="19"/>
      <c r="J323" s="19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9"/>
      <c r="F324" s="19"/>
      <c r="G324" s="19"/>
      <c r="H324" s="1"/>
      <c r="I324" s="19"/>
      <c r="J324" s="19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9"/>
      <c r="F325" s="19"/>
      <c r="G325" s="19"/>
      <c r="H325" s="1"/>
      <c r="I325" s="19"/>
      <c r="J325" s="19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9"/>
      <c r="F326" s="19"/>
      <c r="G326" s="19"/>
      <c r="H326" s="1"/>
      <c r="I326" s="19"/>
      <c r="J326" s="19"/>
      <c r="K326" s="1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9"/>
      <c r="F327" s="19"/>
      <c r="G327" s="19"/>
      <c r="H327" s="1"/>
      <c r="I327" s="19"/>
      <c r="J327" s="19"/>
      <c r="K327" s="1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9"/>
      <c r="F328" s="19"/>
      <c r="G328" s="19"/>
      <c r="H328" s="1"/>
      <c r="I328" s="19"/>
      <c r="J328" s="19"/>
      <c r="K328" s="1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9"/>
      <c r="F329" s="19"/>
      <c r="G329" s="19"/>
      <c r="H329" s="1"/>
      <c r="I329" s="19"/>
      <c r="J329" s="19"/>
      <c r="K329" s="1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9"/>
      <c r="F330" s="19"/>
      <c r="G330" s="19"/>
      <c r="H330" s="1"/>
      <c r="I330" s="19"/>
      <c r="J330" s="19"/>
      <c r="K330" s="1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9"/>
      <c r="F331" s="19"/>
      <c r="G331" s="19"/>
      <c r="H331" s="1"/>
      <c r="I331" s="19"/>
      <c r="J331" s="19"/>
      <c r="K331" s="1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9"/>
      <c r="F332" s="19"/>
      <c r="G332" s="19"/>
      <c r="H332" s="1"/>
      <c r="I332" s="19"/>
      <c r="J332" s="19"/>
      <c r="K332" s="1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9"/>
      <c r="F333" s="19"/>
      <c r="G333" s="19"/>
      <c r="H333" s="1"/>
      <c r="I333" s="19"/>
      <c r="J333" s="19"/>
      <c r="K333" s="1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9"/>
      <c r="F334" s="19"/>
      <c r="G334" s="19"/>
      <c r="H334" s="1"/>
      <c r="I334" s="19"/>
      <c r="J334" s="19"/>
      <c r="K334" s="1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9"/>
      <c r="F335" s="19"/>
      <c r="G335" s="19"/>
      <c r="H335" s="1"/>
      <c r="I335" s="19"/>
      <c r="J335" s="19"/>
      <c r="K335" s="1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9"/>
      <c r="F336" s="19"/>
      <c r="G336" s="19"/>
      <c r="H336" s="1"/>
      <c r="I336" s="19"/>
      <c r="J336" s="19"/>
      <c r="K336" s="1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9"/>
      <c r="F337" s="19"/>
      <c r="G337" s="19"/>
      <c r="H337" s="1"/>
      <c r="I337" s="19"/>
      <c r="J337" s="19"/>
      <c r="K337" s="1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9"/>
      <c r="F338" s="19"/>
      <c r="G338" s="19"/>
      <c r="H338" s="1"/>
      <c r="I338" s="19"/>
      <c r="J338" s="19"/>
      <c r="K338" s="1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9"/>
      <c r="F339" s="19"/>
      <c r="G339" s="19"/>
      <c r="H339" s="1"/>
      <c r="I339" s="19"/>
      <c r="J339" s="19"/>
      <c r="K339" s="1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9"/>
      <c r="F340" s="19"/>
      <c r="G340" s="19"/>
      <c r="H340" s="1"/>
      <c r="I340" s="19"/>
      <c r="J340" s="19"/>
      <c r="K340" s="1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9"/>
      <c r="F341" s="19"/>
      <c r="G341" s="19"/>
      <c r="H341" s="1"/>
      <c r="I341" s="19"/>
      <c r="J341" s="19"/>
      <c r="K341" s="1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9"/>
      <c r="F342" s="19"/>
      <c r="G342" s="19"/>
      <c r="H342" s="1"/>
      <c r="I342" s="19"/>
      <c r="J342" s="19"/>
      <c r="K342" s="1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9"/>
      <c r="F343" s="19"/>
      <c r="G343" s="19"/>
      <c r="H343" s="1"/>
      <c r="I343" s="19"/>
      <c r="J343" s="19"/>
      <c r="K343" s="1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9"/>
      <c r="F344" s="19"/>
      <c r="G344" s="19"/>
      <c r="H344" s="1"/>
      <c r="I344" s="19"/>
      <c r="J344" s="19"/>
      <c r="K344" s="1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9"/>
      <c r="F345" s="19"/>
      <c r="G345" s="19"/>
      <c r="H345" s="1"/>
      <c r="I345" s="19"/>
      <c r="J345" s="19"/>
      <c r="K345" s="1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9"/>
      <c r="F346" s="19"/>
      <c r="G346" s="19"/>
      <c r="H346" s="1"/>
      <c r="I346" s="19"/>
      <c r="J346" s="19"/>
      <c r="K346" s="1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9"/>
      <c r="F347" s="19"/>
      <c r="G347" s="19"/>
      <c r="H347" s="1"/>
      <c r="I347" s="19"/>
      <c r="J347" s="19"/>
      <c r="K347" s="1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9"/>
      <c r="F348" s="19"/>
      <c r="G348" s="19"/>
      <c r="H348" s="1"/>
      <c r="I348" s="19"/>
      <c r="J348" s="19"/>
      <c r="K348" s="1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9"/>
      <c r="F349" s="19"/>
      <c r="G349" s="19"/>
      <c r="H349" s="1"/>
      <c r="I349" s="19"/>
      <c r="J349" s="19"/>
      <c r="K349" s="1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9"/>
      <c r="F350" s="19"/>
      <c r="G350" s="19"/>
      <c r="H350" s="1"/>
      <c r="I350" s="19"/>
      <c r="J350" s="19"/>
      <c r="K350" s="1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9"/>
      <c r="F351" s="19"/>
      <c r="G351" s="19"/>
      <c r="H351" s="1"/>
      <c r="I351" s="19"/>
      <c r="J351" s="19"/>
      <c r="K351" s="1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9"/>
      <c r="F352" s="19"/>
      <c r="G352" s="19"/>
      <c r="H352" s="1"/>
      <c r="I352" s="19"/>
      <c r="J352" s="19"/>
      <c r="K352" s="1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9"/>
      <c r="F353" s="19"/>
      <c r="G353" s="19"/>
      <c r="H353" s="1"/>
      <c r="I353" s="19"/>
      <c r="J353" s="19"/>
      <c r="K353" s="1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9"/>
      <c r="F354" s="19"/>
      <c r="G354" s="19"/>
      <c r="H354" s="1"/>
      <c r="I354" s="19"/>
      <c r="J354" s="19"/>
      <c r="K354" s="1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9"/>
      <c r="F355" s="19"/>
      <c r="G355" s="19"/>
      <c r="H355" s="1"/>
      <c r="I355" s="19"/>
      <c r="J355" s="19"/>
      <c r="K355" s="1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9"/>
      <c r="F356" s="19"/>
      <c r="G356" s="19"/>
      <c r="H356" s="1"/>
      <c r="I356" s="19"/>
      <c r="J356" s="19"/>
      <c r="K356" s="1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9"/>
      <c r="F357" s="19"/>
      <c r="G357" s="19"/>
      <c r="H357" s="1"/>
      <c r="I357" s="19"/>
      <c r="J357" s="19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9"/>
      <c r="F358" s="19"/>
      <c r="G358" s="19"/>
      <c r="H358" s="1"/>
      <c r="I358" s="19"/>
      <c r="J358" s="19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9"/>
      <c r="F359" s="19"/>
      <c r="G359" s="19"/>
      <c r="H359" s="1"/>
      <c r="I359" s="19"/>
      <c r="J359" s="19"/>
      <c r="K359" s="1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9"/>
      <c r="F360" s="19"/>
      <c r="G360" s="19"/>
      <c r="H360" s="1"/>
      <c r="I360" s="19"/>
      <c r="J360" s="19"/>
      <c r="K360" s="1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9"/>
      <c r="F361" s="19"/>
      <c r="G361" s="19"/>
      <c r="H361" s="1"/>
      <c r="I361" s="19"/>
      <c r="J361" s="19"/>
      <c r="K361" s="1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9"/>
      <c r="F362" s="19"/>
      <c r="G362" s="19"/>
      <c r="H362" s="1"/>
      <c r="I362" s="19"/>
      <c r="J362" s="19"/>
      <c r="K362" s="1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9"/>
      <c r="F363" s="19"/>
      <c r="G363" s="19"/>
      <c r="H363" s="1"/>
      <c r="I363" s="19"/>
      <c r="J363" s="19"/>
      <c r="K363" s="1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9"/>
      <c r="F364" s="19"/>
      <c r="G364" s="19"/>
      <c r="H364" s="1"/>
      <c r="I364" s="19"/>
      <c r="J364" s="19"/>
      <c r="K364" s="1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9"/>
      <c r="F365" s="19"/>
      <c r="G365" s="19"/>
      <c r="H365" s="1"/>
      <c r="I365" s="19"/>
      <c r="J365" s="19"/>
      <c r="K365" s="1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9"/>
      <c r="F366" s="19"/>
      <c r="G366" s="19"/>
      <c r="H366" s="1"/>
      <c r="I366" s="19"/>
      <c r="J366" s="19"/>
      <c r="K366" s="1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9"/>
      <c r="F367" s="19"/>
      <c r="G367" s="19"/>
      <c r="H367" s="1"/>
      <c r="I367" s="19"/>
      <c r="J367" s="19"/>
      <c r="K367" s="1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9"/>
      <c r="F368" s="19"/>
      <c r="G368" s="19"/>
      <c r="H368" s="1"/>
      <c r="I368" s="19"/>
      <c r="J368" s="19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9"/>
      <c r="F369" s="19"/>
      <c r="G369" s="19"/>
      <c r="H369" s="1"/>
      <c r="I369" s="19"/>
      <c r="J369" s="19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9"/>
      <c r="F370" s="19"/>
      <c r="G370" s="19"/>
      <c r="H370" s="1"/>
      <c r="I370" s="19"/>
      <c r="J370" s="19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9"/>
      <c r="F371" s="19"/>
      <c r="G371" s="19"/>
      <c r="H371" s="1"/>
      <c r="I371" s="19"/>
      <c r="J371" s="19"/>
      <c r="K371" s="1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9"/>
      <c r="F372" s="19"/>
      <c r="G372" s="19"/>
      <c r="H372" s="1"/>
      <c r="I372" s="19"/>
      <c r="J372" s="19"/>
      <c r="K372" s="1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9"/>
      <c r="F373" s="19"/>
      <c r="G373" s="19"/>
      <c r="H373" s="1"/>
      <c r="I373" s="19"/>
      <c r="J373" s="19"/>
      <c r="K373" s="1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9"/>
      <c r="F374" s="19"/>
      <c r="G374" s="19"/>
      <c r="H374" s="1"/>
      <c r="I374" s="19"/>
      <c r="J374" s="19"/>
      <c r="K374" s="1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9"/>
      <c r="F375" s="19"/>
      <c r="G375" s="19"/>
      <c r="H375" s="1"/>
      <c r="I375" s="19"/>
      <c r="J375" s="19"/>
      <c r="K375" s="1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9"/>
      <c r="F376" s="19"/>
      <c r="G376" s="19"/>
      <c r="H376" s="1"/>
      <c r="I376" s="19"/>
      <c r="J376" s="19"/>
      <c r="K376" s="1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9"/>
      <c r="F377" s="19"/>
      <c r="G377" s="19"/>
      <c r="H377" s="1"/>
      <c r="I377" s="19"/>
      <c r="J377" s="19"/>
      <c r="K377" s="1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9"/>
      <c r="F378" s="19"/>
      <c r="G378" s="19"/>
      <c r="H378" s="1"/>
      <c r="I378" s="19"/>
      <c r="J378" s="19"/>
      <c r="K378" s="1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9"/>
      <c r="F379" s="19"/>
      <c r="G379" s="19"/>
      <c r="H379" s="1"/>
      <c r="I379" s="19"/>
      <c r="J379" s="19"/>
      <c r="K379" s="1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9"/>
      <c r="F380" s="19"/>
      <c r="G380" s="19"/>
      <c r="H380" s="1"/>
      <c r="I380" s="19"/>
      <c r="J380" s="19"/>
      <c r="K380" s="1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9"/>
      <c r="F381" s="19"/>
      <c r="G381" s="19"/>
      <c r="H381" s="1"/>
      <c r="I381" s="19"/>
      <c r="J381" s="19"/>
      <c r="K381" s="1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9"/>
      <c r="F382" s="19"/>
      <c r="G382" s="19"/>
      <c r="H382" s="1"/>
      <c r="I382" s="19"/>
      <c r="J382" s="19"/>
      <c r="K382" s="1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9"/>
      <c r="F383" s="19"/>
      <c r="G383" s="19"/>
      <c r="H383" s="1"/>
      <c r="I383" s="19"/>
      <c r="J383" s="19"/>
      <c r="K383" s="1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9"/>
      <c r="F384" s="19"/>
      <c r="G384" s="19"/>
      <c r="H384" s="1"/>
      <c r="I384" s="19"/>
      <c r="J384" s="19"/>
      <c r="K384" s="1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9"/>
      <c r="F385" s="19"/>
      <c r="G385" s="19"/>
      <c r="H385" s="1"/>
      <c r="I385" s="19"/>
      <c r="J385" s="19"/>
      <c r="K385" s="1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9"/>
      <c r="F386" s="19"/>
      <c r="G386" s="19"/>
      <c r="H386" s="1"/>
      <c r="I386" s="19"/>
      <c r="J386" s="19"/>
      <c r="K386" s="1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9"/>
      <c r="F387" s="19"/>
      <c r="G387" s="19"/>
      <c r="H387" s="1"/>
      <c r="I387" s="19"/>
      <c r="J387" s="19"/>
      <c r="K387" s="1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9"/>
      <c r="F388" s="19"/>
      <c r="G388" s="19"/>
      <c r="H388" s="1"/>
      <c r="I388" s="19"/>
      <c r="J388" s="19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9"/>
      <c r="F389" s="19"/>
      <c r="G389" s="19"/>
      <c r="H389" s="1"/>
      <c r="I389" s="19"/>
      <c r="J389" s="19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9"/>
      <c r="F390" s="19"/>
      <c r="G390" s="19"/>
      <c r="H390" s="1"/>
      <c r="I390" s="19"/>
      <c r="J390" s="19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9"/>
      <c r="F391" s="19"/>
      <c r="G391" s="19"/>
      <c r="H391" s="1"/>
      <c r="I391" s="19"/>
      <c r="J391" s="19"/>
      <c r="K391" s="1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9"/>
      <c r="F392" s="19"/>
      <c r="G392" s="19"/>
      <c r="H392" s="1"/>
      <c r="I392" s="19"/>
      <c r="J392" s="19"/>
      <c r="K392" s="1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9"/>
      <c r="F393" s="19"/>
      <c r="G393" s="19"/>
      <c r="H393" s="1"/>
      <c r="I393" s="19"/>
      <c r="J393" s="19"/>
      <c r="K393" s="1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9"/>
      <c r="F394" s="19"/>
      <c r="G394" s="19"/>
      <c r="H394" s="1"/>
      <c r="I394" s="19"/>
      <c r="J394" s="19"/>
      <c r="K394" s="1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9"/>
      <c r="F395" s="19"/>
      <c r="G395" s="19"/>
      <c r="H395" s="1"/>
      <c r="I395" s="19"/>
      <c r="J395" s="19"/>
      <c r="K395" s="1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9"/>
      <c r="F396" s="19"/>
      <c r="G396" s="19"/>
      <c r="H396" s="1"/>
      <c r="I396" s="19"/>
      <c r="J396" s="19"/>
      <c r="K396" s="1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9"/>
      <c r="F397" s="19"/>
      <c r="G397" s="19"/>
      <c r="H397" s="1"/>
      <c r="I397" s="19"/>
      <c r="J397" s="19"/>
      <c r="K397" s="1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9"/>
      <c r="F398" s="19"/>
      <c r="G398" s="19"/>
      <c r="H398" s="1"/>
      <c r="I398" s="19"/>
      <c r="J398" s="19"/>
      <c r="K398" s="1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9"/>
      <c r="F399" s="19"/>
      <c r="G399" s="19"/>
      <c r="H399" s="1"/>
      <c r="I399" s="19"/>
      <c r="J399" s="19"/>
      <c r="K399" s="1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9"/>
      <c r="F400" s="19"/>
      <c r="G400" s="19"/>
      <c r="H400" s="1"/>
      <c r="I400" s="19"/>
      <c r="J400" s="19"/>
      <c r="K400" s="1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9"/>
      <c r="F401" s="19"/>
      <c r="G401" s="19"/>
      <c r="H401" s="1"/>
      <c r="I401" s="19"/>
      <c r="J401" s="19"/>
      <c r="K401" s="1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9"/>
      <c r="F402" s="19"/>
      <c r="G402" s="19"/>
      <c r="H402" s="1"/>
      <c r="I402" s="19"/>
      <c r="J402" s="19"/>
      <c r="K402" s="1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9"/>
      <c r="F403" s="19"/>
      <c r="G403" s="19"/>
      <c r="H403" s="1"/>
      <c r="I403" s="19"/>
      <c r="J403" s="19"/>
      <c r="K403" s="1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9"/>
      <c r="F404" s="19"/>
      <c r="G404" s="19"/>
      <c r="H404" s="1"/>
      <c r="I404" s="19"/>
      <c r="J404" s="19"/>
      <c r="K404" s="1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9"/>
      <c r="F405" s="19"/>
      <c r="G405" s="19"/>
      <c r="H405" s="1"/>
      <c r="I405" s="19"/>
      <c r="J405" s="19"/>
      <c r="K405" s="1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9"/>
      <c r="F406" s="19"/>
      <c r="G406" s="19"/>
      <c r="H406" s="1"/>
      <c r="I406" s="19"/>
      <c r="J406" s="19"/>
      <c r="K406" s="1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9"/>
      <c r="F407" s="19"/>
      <c r="G407" s="19"/>
      <c r="H407" s="1"/>
      <c r="I407" s="19"/>
      <c r="J407" s="19"/>
      <c r="K407" s="1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9"/>
      <c r="F408" s="19"/>
      <c r="G408" s="19"/>
      <c r="H408" s="1"/>
      <c r="I408" s="19"/>
      <c r="J408" s="19"/>
      <c r="K408" s="1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9"/>
      <c r="F409" s="19"/>
      <c r="G409" s="19"/>
      <c r="H409" s="1"/>
      <c r="I409" s="19"/>
      <c r="J409" s="19"/>
      <c r="K409" s="1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9"/>
      <c r="F410" s="19"/>
      <c r="G410" s="19"/>
      <c r="H410" s="1"/>
      <c r="I410" s="19"/>
      <c r="J410" s="19"/>
      <c r="K410" s="1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9"/>
      <c r="F411" s="19"/>
      <c r="G411" s="19"/>
      <c r="H411" s="1"/>
      <c r="I411" s="19"/>
      <c r="J411" s="19"/>
      <c r="K411" s="1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9"/>
      <c r="F412" s="19"/>
      <c r="G412" s="19"/>
      <c r="H412" s="1"/>
      <c r="I412" s="19"/>
      <c r="J412" s="19"/>
      <c r="K412" s="1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9"/>
      <c r="F413" s="19"/>
      <c r="G413" s="19"/>
      <c r="H413" s="1"/>
      <c r="I413" s="19"/>
      <c r="J413" s="19"/>
      <c r="K413" s="1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9"/>
      <c r="F414" s="19"/>
      <c r="G414" s="19"/>
      <c r="H414" s="1"/>
      <c r="I414" s="19"/>
      <c r="J414" s="19"/>
      <c r="K414" s="1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9"/>
      <c r="F415" s="19"/>
      <c r="G415" s="19"/>
      <c r="H415" s="1"/>
      <c r="I415" s="19"/>
      <c r="J415" s="19"/>
      <c r="K415" s="1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9"/>
      <c r="F416" s="19"/>
      <c r="G416" s="19"/>
      <c r="H416" s="1"/>
      <c r="I416" s="19"/>
      <c r="J416" s="19"/>
      <c r="K416" s="1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9"/>
      <c r="F417" s="19"/>
      <c r="G417" s="19"/>
      <c r="H417" s="1"/>
      <c r="I417" s="19"/>
      <c r="J417" s="19"/>
      <c r="K417" s="1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9"/>
      <c r="F418" s="19"/>
      <c r="G418" s="19"/>
      <c r="H418" s="1"/>
      <c r="I418" s="19"/>
      <c r="J418" s="19"/>
      <c r="K418" s="1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9"/>
      <c r="F419" s="19"/>
      <c r="G419" s="19"/>
      <c r="H419" s="1"/>
      <c r="I419" s="19"/>
      <c r="J419" s="19"/>
      <c r="K419" s="1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9"/>
      <c r="F420" s="19"/>
      <c r="G420" s="19"/>
      <c r="H420" s="1"/>
      <c r="I420" s="19"/>
      <c r="J420" s="19"/>
      <c r="K420" s="1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9"/>
      <c r="F421" s="19"/>
      <c r="G421" s="19"/>
      <c r="H421" s="1"/>
      <c r="I421" s="19"/>
      <c r="J421" s="19"/>
      <c r="K421" s="1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9"/>
      <c r="F422" s="19"/>
      <c r="G422" s="19"/>
      <c r="H422" s="1"/>
      <c r="I422" s="19"/>
      <c r="J422" s="19"/>
      <c r="K422" s="1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9"/>
      <c r="F423" s="19"/>
      <c r="G423" s="19"/>
      <c r="H423" s="1"/>
      <c r="I423" s="19"/>
      <c r="J423" s="19"/>
      <c r="K423" s="1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9"/>
      <c r="F424" s="19"/>
      <c r="G424" s="19"/>
      <c r="H424" s="1"/>
      <c r="I424" s="19"/>
      <c r="J424" s="19"/>
      <c r="K424" s="1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9"/>
      <c r="F425" s="19"/>
      <c r="G425" s="19"/>
      <c r="H425" s="1"/>
      <c r="I425" s="19"/>
      <c r="J425" s="19"/>
      <c r="K425" s="1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9"/>
      <c r="F426" s="19"/>
      <c r="G426" s="19"/>
      <c r="H426" s="1"/>
      <c r="I426" s="19"/>
      <c r="J426" s="19"/>
      <c r="K426" s="1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9"/>
      <c r="F427" s="19"/>
      <c r="G427" s="19"/>
      <c r="H427" s="1"/>
      <c r="I427" s="19"/>
      <c r="J427" s="19"/>
      <c r="K427" s="1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9"/>
      <c r="F428" s="19"/>
      <c r="G428" s="19"/>
      <c r="H428" s="1"/>
      <c r="I428" s="19"/>
      <c r="J428" s="19"/>
      <c r="K428" s="1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9"/>
      <c r="F429" s="19"/>
      <c r="G429" s="19"/>
      <c r="H429" s="1"/>
      <c r="I429" s="19"/>
      <c r="J429" s="19"/>
      <c r="K429" s="1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9"/>
      <c r="F430" s="19"/>
      <c r="G430" s="19"/>
      <c r="H430" s="1"/>
      <c r="I430" s="19"/>
      <c r="J430" s="19"/>
      <c r="K430" s="1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9"/>
      <c r="F431" s="19"/>
      <c r="G431" s="19"/>
      <c r="H431" s="1"/>
      <c r="I431" s="19"/>
      <c r="J431" s="19"/>
      <c r="K431" s="1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9"/>
      <c r="F432" s="19"/>
      <c r="G432" s="19"/>
      <c r="H432" s="1"/>
      <c r="I432" s="19"/>
      <c r="J432" s="19"/>
      <c r="K432" s="1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9"/>
      <c r="F433" s="19"/>
      <c r="G433" s="19"/>
      <c r="H433" s="1"/>
      <c r="I433" s="19"/>
      <c r="J433" s="19"/>
      <c r="K433" s="1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9"/>
      <c r="F434" s="19"/>
      <c r="G434" s="19"/>
      <c r="H434" s="1"/>
      <c r="I434" s="19"/>
      <c r="J434" s="19"/>
      <c r="K434" s="1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9"/>
      <c r="F435" s="19"/>
      <c r="G435" s="19"/>
      <c r="H435" s="1"/>
      <c r="I435" s="19"/>
      <c r="J435" s="19"/>
      <c r="K435" s="1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9"/>
      <c r="F436" s="19"/>
      <c r="G436" s="19"/>
      <c r="H436" s="1"/>
      <c r="I436" s="19"/>
      <c r="J436" s="19"/>
      <c r="K436" s="1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9"/>
      <c r="F437" s="19"/>
      <c r="G437" s="19"/>
      <c r="H437" s="1"/>
      <c r="I437" s="19"/>
      <c r="J437" s="19"/>
      <c r="K437" s="1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9"/>
      <c r="F438" s="19"/>
      <c r="G438" s="19"/>
      <c r="H438" s="1"/>
      <c r="I438" s="19"/>
      <c r="J438" s="19"/>
      <c r="K438" s="1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9"/>
      <c r="F439" s="19"/>
      <c r="G439" s="19"/>
      <c r="H439" s="1"/>
      <c r="I439" s="19"/>
      <c r="J439" s="19"/>
      <c r="K439" s="1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9"/>
      <c r="F440" s="19"/>
      <c r="G440" s="19"/>
      <c r="H440" s="1"/>
      <c r="I440" s="19"/>
      <c r="J440" s="19"/>
      <c r="K440" s="1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9"/>
      <c r="F441" s="19"/>
      <c r="G441" s="19"/>
      <c r="H441" s="1"/>
      <c r="I441" s="19"/>
      <c r="J441" s="19"/>
      <c r="K441" s="1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9"/>
      <c r="F442" s="19"/>
      <c r="G442" s="19"/>
      <c r="H442" s="1"/>
      <c r="I442" s="19"/>
      <c r="J442" s="19"/>
      <c r="K442" s="1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9"/>
      <c r="F443" s="19"/>
      <c r="G443" s="19"/>
      <c r="H443" s="1"/>
      <c r="I443" s="19"/>
      <c r="J443" s="19"/>
      <c r="K443" s="1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9"/>
      <c r="F444" s="19"/>
      <c r="G444" s="19"/>
      <c r="H444" s="1"/>
      <c r="I444" s="19"/>
      <c r="J444" s="19"/>
      <c r="K444" s="1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9"/>
      <c r="F445" s="19"/>
      <c r="G445" s="19"/>
      <c r="H445" s="1"/>
      <c r="I445" s="19"/>
      <c r="J445" s="19"/>
      <c r="K445" s="1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9"/>
      <c r="F446" s="19"/>
      <c r="G446" s="19"/>
      <c r="H446" s="1"/>
      <c r="I446" s="19"/>
      <c r="J446" s="19"/>
      <c r="K446" s="1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9"/>
      <c r="F447" s="19"/>
      <c r="G447" s="19"/>
      <c r="H447" s="1"/>
      <c r="I447" s="19"/>
      <c r="J447" s="19"/>
      <c r="K447" s="1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9"/>
      <c r="F448" s="19"/>
      <c r="G448" s="19"/>
      <c r="H448" s="1"/>
      <c r="I448" s="19"/>
      <c r="J448" s="19"/>
      <c r="K448" s="1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9"/>
      <c r="F449" s="19"/>
      <c r="G449" s="19"/>
      <c r="H449" s="1"/>
      <c r="I449" s="19"/>
      <c r="J449" s="19"/>
      <c r="K449" s="1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9"/>
      <c r="F450" s="19"/>
      <c r="G450" s="19"/>
      <c r="H450" s="1"/>
      <c r="I450" s="19"/>
      <c r="J450" s="19"/>
      <c r="K450" s="1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9"/>
      <c r="F451" s="19"/>
      <c r="G451" s="19"/>
      <c r="H451" s="1"/>
      <c r="I451" s="19"/>
      <c r="J451" s="19"/>
      <c r="K451" s="1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9"/>
      <c r="F452" s="19"/>
      <c r="G452" s="19"/>
      <c r="H452" s="1"/>
      <c r="I452" s="19"/>
      <c r="J452" s="19"/>
      <c r="K452" s="1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9"/>
      <c r="F453" s="19"/>
      <c r="G453" s="19"/>
      <c r="H453" s="1"/>
      <c r="I453" s="19"/>
      <c r="J453" s="19"/>
      <c r="K453" s="1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9"/>
      <c r="F454" s="19"/>
      <c r="G454" s="19"/>
      <c r="H454" s="1"/>
      <c r="I454" s="19"/>
      <c r="J454" s="19"/>
      <c r="K454" s="1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9"/>
      <c r="F455" s="19"/>
      <c r="G455" s="19"/>
      <c r="H455" s="1"/>
      <c r="I455" s="19"/>
      <c r="J455" s="19"/>
      <c r="K455" s="1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9"/>
      <c r="F456" s="19"/>
      <c r="G456" s="19"/>
      <c r="H456" s="1"/>
      <c r="I456" s="19"/>
      <c r="J456" s="19"/>
      <c r="K456" s="1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9"/>
      <c r="F457" s="19"/>
      <c r="G457" s="19"/>
      <c r="H457" s="1"/>
      <c r="I457" s="19"/>
      <c r="J457" s="19"/>
      <c r="K457" s="1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9"/>
      <c r="F458" s="19"/>
      <c r="G458" s="19"/>
      <c r="H458" s="1"/>
      <c r="I458" s="19"/>
      <c r="J458" s="19"/>
      <c r="K458" s="1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9"/>
      <c r="F459" s="19"/>
      <c r="G459" s="19"/>
      <c r="H459" s="1"/>
      <c r="I459" s="19"/>
      <c r="J459" s="19"/>
      <c r="K459" s="1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9"/>
      <c r="F460" s="19"/>
      <c r="G460" s="19"/>
      <c r="H460" s="1"/>
      <c r="I460" s="19"/>
      <c r="J460" s="19"/>
      <c r="K460" s="1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9"/>
      <c r="F461" s="19"/>
      <c r="G461" s="19"/>
      <c r="H461" s="1"/>
      <c r="I461" s="19"/>
      <c r="J461" s="19"/>
      <c r="K461" s="1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9"/>
      <c r="F462" s="19"/>
      <c r="G462" s="19"/>
      <c r="H462" s="1"/>
      <c r="I462" s="19"/>
      <c r="J462" s="19"/>
      <c r="K462" s="1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9"/>
      <c r="F463" s="19"/>
      <c r="G463" s="19"/>
      <c r="H463" s="1"/>
      <c r="I463" s="19"/>
      <c r="J463" s="19"/>
      <c r="K463" s="1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9"/>
      <c r="F464" s="19"/>
      <c r="G464" s="19"/>
      <c r="H464" s="1"/>
      <c r="I464" s="19"/>
      <c r="J464" s="19"/>
      <c r="K464" s="1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9"/>
      <c r="F465" s="19"/>
      <c r="G465" s="19"/>
      <c r="H465" s="1"/>
      <c r="I465" s="19"/>
      <c r="J465" s="19"/>
      <c r="K465" s="1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9"/>
      <c r="F466" s="19"/>
      <c r="G466" s="19"/>
      <c r="H466" s="1"/>
      <c r="I466" s="19"/>
      <c r="J466" s="19"/>
      <c r="K466" s="1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9"/>
      <c r="F467" s="19"/>
      <c r="G467" s="19"/>
      <c r="H467" s="1"/>
      <c r="I467" s="19"/>
      <c r="J467" s="19"/>
      <c r="K467" s="1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9"/>
      <c r="F468" s="19"/>
      <c r="G468" s="19"/>
      <c r="H468" s="1"/>
      <c r="I468" s="19"/>
      <c r="J468" s="19"/>
      <c r="K468" s="1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9"/>
      <c r="F469" s="19"/>
      <c r="G469" s="19"/>
      <c r="H469" s="1"/>
      <c r="I469" s="19"/>
      <c r="J469" s="19"/>
      <c r="K469" s="1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9"/>
      <c r="F470" s="19"/>
      <c r="G470" s="19"/>
      <c r="H470" s="1"/>
      <c r="I470" s="19"/>
      <c r="J470" s="19"/>
      <c r="K470" s="1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9"/>
      <c r="F471" s="19"/>
      <c r="G471" s="19"/>
      <c r="H471" s="1"/>
      <c r="I471" s="19"/>
      <c r="J471" s="19"/>
      <c r="K471" s="1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9"/>
      <c r="F472" s="19"/>
      <c r="G472" s="19"/>
      <c r="H472" s="1"/>
      <c r="I472" s="19"/>
      <c r="J472" s="19"/>
      <c r="K472" s="1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9"/>
      <c r="F473" s="19"/>
      <c r="G473" s="19"/>
      <c r="H473" s="1"/>
      <c r="I473" s="19"/>
      <c r="J473" s="19"/>
      <c r="K473" s="1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9"/>
      <c r="F474" s="19"/>
      <c r="G474" s="19"/>
      <c r="H474" s="1"/>
      <c r="I474" s="19"/>
      <c r="J474" s="19"/>
      <c r="K474" s="1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9"/>
      <c r="F475" s="19"/>
      <c r="G475" s="19"/>
      <c r="H475" s="1"/>
      <c r="I475" s="19"/>
      <c r="J475" s="19"/>
      <c r="K475" s="1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9"/>
      <c r="F476" s="19"/>
      <c r="G476" s="19"/>
      <c r="H476" s="1"/>
      <c r="I476" s="19"/>
      <c r="J476" s="19"/>
      <c r="K476" s="1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9"/>
      <c r="F477" s="19"/>
      <c r="G477" s="19"/>
      <c r="H477" s="1"/>
      <c r="I477" s="19"/>
      <c r="J477" s="19"/>
      <c r="K477" s="1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9"/>
      <c r="F478" s="19"/>
      <c r="G478" s="19"/>
      <c r="H478" s="1"/>
      <c r="I478" s="19"/>
      <c r="J478" s="19"/>
      <c r="K478" s="1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9"/>
      <c r="F479" s="19"/>
      <c r="G479" s="19"/>
      <c r="H479" s="1"/>
      <c r="I479" s="19"/>
      <c r="J479" s="19"/>
      <c r="K479" s="1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9"/>
      <c r="F480" s="19"/>
      <c r="G480" s="19"/>
      <c r="H480" s="1"/>
      <c r="I480" s="19"/>
      <c r="J480" s="19"/>
      <c r="K480" s="1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9"/>
      <c r="F481" s="19"/>
      <c r="G481" s="19"/>
      <c r="H481" s="1"/>
      <c r="I481" s="19"/>
      <c r="J481" s="19"/>
      <c r="K481" s="1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9"/>
      <c r="F482" s="19"/>
      <c r="G482" s="19"/>
      <c r="H482" s="1"/>
      <c r="I482" s="19"/>
      <c r="J482" s="19"/>
      <c r="K482" s="1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9"/>
      <c r="F483" s="19"/>
      <c r="G483" s="19"/>
      <c r="H483" s="1"/>
      <c r="I483" s="19"/>
      <c r="J483" s="19"/>
      <c r="K483" s="1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9"/>
      <c r="F484" s="19"/>
      <c r="G484" s="19"/>
      <c r="H484" s="1"/>
      <c r="I484" s="19"/>
      <c r="J484" s="19"/>
      <c r="K484" s="1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9"/>
      <c r="F485" s="19"/>
      <c r="G485" s="19"/>
      <c r="H485" s="1"/>
      <c r="I485" s="19"/>
      <c r="J485" s="19"/>
      <c r="K485" s="1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9"/>
      <c r="F486" s="19"/>
      <c r="G486" s="19"/>
      <c r="H486" s="1"/>
      <c r="I486" s="19"/>
      <c r="J486" s="19"/>
      <c r="K486" s="1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9"/>
      <c r="F487" s="19"/>
      <c r="G487" s="19"/>
      <c r="H487" s="1"/>
      <c r="I487" s="19"/>
      <c r="J487" s="19"/>
      <c r="K487" s="1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9"/>
      <c r="F488" s="19"/>
      <c r="G488" s="19"/>
      <c r="H488" s="1"/>
      <c r="I488" s="19"/>
      <c r="J488" s="19"/>
      <c r="K488" s="1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9"/>
      <c r="F489" s="19"/>
      <c r="G489" s="19"/>
      <c r="H489" s="1"/>
      <c r="I489" s="19"/>
      <c r="J489" s="19"/>
      <c r="K489" s="1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9"/>
      <c r="F490" s="19"/>
      <c r="G490" s="19"/>
      <c r="H490" s="1"/>
      <c r="I490" s="19"/>
      <c r="J490" s="19"/>
      <c r="K490" s="1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9"/>
      <c r="F491" s="19"/>
      <c r="G491" s="19"/>
      <c r="H491" s="1"/>
      <c r="I491" s="19"/>
      <c r="J491" s="19"/>
      <c r="K491" s="1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9"/>
      <c r="F492" s="19"/>
      <c r="G492" s="19"/>
      <c r="H492" s="1"/>
      <c r="I492" s="19"/>
      <c r="J492" s="19"/>
      <c r="K492" s="1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9"/>
      <c r="F493" s="19"/>
      <c r="G493" s="19"/>
      <c r="H493" s="1"/>
      <c r="I493" s="19"/>
      <c r="J493" s="19"/>
      <c r="K493" s="1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9"/>
      <c r="F494" s="19"/>
      <c r="G494" s="19"/>
      <c r="H494" s="1"/>
      <c r="I494" s="19"/>
      <c r="J494" s="19"/>
      <c r="K494" s="1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9"/>
      <c r="F495" s="19"/>
      <c r="G495" s="19"/>
      <c r="H495" s="1"/>
      <c r="I495" s="19"/>
      <c r="J495" s="19"/>
      <c r="K495" s="1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9"/>
      <c r="F496" s="19"/>
      <c r="G496" s="19"/>
      <c r="H496" s="1"/>
      <c r="I496" s="19"/>
      <c r="J496" s="19"/>
      <c r="K496" s="1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9"/>
      <c r="F497" s="19"/>
      <c r="G497" s="19"/>
      <c r="H497" s="1"/>
      <c r="I497" s="19"/>
      <c r="J497" s="19"/>
      <c r="K497" s="1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9"/>
      <c r="F498" s="19"/>
      <c r="G498" s="19"/>
      <c r="H498" s="1"/>
      <c r="I498" s="19"/>
      <c r="J498" s="19"/>
      <c r="K498" s="1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9"/>
      <c r="F499" s="19"/>
      <c r="G499" s="19"/>
      <c r="H499" s="1"/>
      <c r="I499" s="19"/>
      <c r="J499" s="19"/>
      <c r="K499" s="1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9"/>
      <c r="F500" s="19"/>
      <c r="G500" s="19"/>
      <c r="H500" s="1"/>
      <c r="I500" s="19"/>
      <c r="J500" s="19"/>
      <c r="K500" s="1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9"/>
      <c r="F501" s="19"/>
      <c r="G501" s="19"/>
      <c r="H501" s="1"/>
      <c r="I501" s="19"/>
      <c r="J501" s="19"/>
      <c r="K501" s="1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9"/>
      <c r="F502" s="19"/>
      <c r="G502" s="19"/>
      <c r="H502" s="1"/>
      <c r="I502" s="19"/>
      <c r="J502" s="19"/>
      <c r="K502" s="1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9"/>
      <c r="F503" s="19"/>
      <c r="G503" s="19"/>
      <c r="H503" s="1"/>
      <c r="I503" s="19"/>
      <c r="J503" s="19"/>
      <c r="K503" s="1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9"/>
      <c r="F504" s="19"/>
      <c r="G504" s="19"/>
      <c r="H504" s="1"/>
      <c r="I504" s="19"/>
      <c r="J504" s="19"/>
      <c r="K504" s="1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9"/>
      <c r="F505" s="19"/>
      <c r="G505" s="19"/>
      <c r="H505" s="1"/>
      <c r="I505" s="19"/>
      <c r="J505" s="19"/>
      <c r="K505" s="1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9"/>
      <c r="F506" s="19"/>
      <c r="G506" s="19"/>
      <c r="H506" s="1"/>
      <c r="I506" s="19"/>
      <c r="J506" s="19"/>
      <c r="K506" s="1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9"/>
      <c r="F507" s="19"/>
      <c r="G507" s="19"/>
      <c r="H507" s="1"/>
      <c r="I507" s="19"/>
      <c r="J507" s="19"/>
      <c r="K507" s="1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9"/>
      <c r="F508" s="19"/>
      <c r="G508" s="19"/>
      <c r="H508" s="1"/>
      <c r="I508" s="19"/>
      <c r="J508" s="19"/>
      <c r="K508" s="1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9"/>
      <c r="F509" s="19"/>
      <c r="G509" s="19"/>
      <c r="H509" s="1"/>
      <c r="I509" s="19"/>
      <c r="J509" s="19"/>
      <c r="K509" s="1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9"/>
      <c r="F510" s="19"/>
      <c r="G510" s="19"/>
      <c r="H510" s="1"/>
      <c r="I510" s="19"/>
      <c r="J510" s="19"/>
      <c r="K510" s="1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9"/>
      <c r="F511" s="19"/>
      <c r="G511" s="19"/>
      <c r="H511" s="1"/>
      <c r="I511" s="19"/>
      <c r="J511" s="19"/>
      <c r="K511" s="1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9"/>
      <c r="F512" s="19"/>
      <c r="G512" s="19"/>
      <c r="H512" s="1"/>
      <c r="I512" s="19"/>
      <c r="J512" s="19"/>
      <c r="K512" s="1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9"/>
      <c r="F513" s="19"/>
      <c r="G513" s="19"/>
      <c r="H513" s="1"/>
      <c r="I513" s="19"/>
      <c r="J513" s="19"/>
      <c r="K513" s="1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9"/>
      <c r="F514" s="19"/>
      <c r="G514" s="19"/>
      <c r="H514" s="1"/>
      <c r="I514" s="19"/>
      <c r="J514" s="19"/>
      <c r="K514" s="1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9"/>
      <c r="F515" s="19"/>
      <c r="G515" s="19"/>
      <c r="H515" s="1"/>
      <c r="I515" s="19"/>
      <c r="J515" s="19"/>
      <c r="K515" s="1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9"/>
      <c r="F516" s="19"/>
      <c r="G516" s="19"/>
      <c r="H516" s="1"/>
      <c r="I516" s="19"/>
      <c r="J516" s="19"/>
      <c r="K516" s="1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9"/>
      <c r="F517" s="19"/>
      <c r="G517" s="19"/>
      <c r="H517" s="1"/>
      <c r="I517" s="19"/>
      <c r="J517" s="19"/>
      <c r="K517" s="1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9"/>
      <c r="F518" s="19"/>
      <c r="G518" s="19"/>
      <c r="H518" s="1"/>
      <c r="I518" s="19"/>
      <c r="J518" s="19"/>
      <c r="K518" s="1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9"/>
      <c r="F519" s="19"/>
      <c r="G519" s="19"/>
      <c r="H519" s="1"/>
      <c r="I519" s="19"/>
      <c r="J519" s="19"/>
      <c r="K519" s="1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9"/>
      <c r="F520" s="19"/>
      <c r="G520" s="19"/>
      <c r="H520" s="1"/>
      <c r="I520" s="19"/>
      <c r="J520" s="19"/>
      <c r="K520" s="1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9"/>
      <c r="F521" s="19"/>
      <c r="G521" s="19"/>
      <c r="H521" s="1"/>
      <c r="I521" s="19"/>
      <c r="J521" s="19"/>
      <c r="K521" s="1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9"/>
      <c r="F522" s="19"/>
      <c r="G522" s="19"/>
      <c r="H522" s="1"/>
      <c r="I522" s="19"/>
      <c r="J522" s="19"/>
      <c r="K522" s="1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9"/>
      <c r="F523" s="19"/>
      <c r="G523" s="19"/>
      <c r="H523" s="1"/>
      <c r="I523" s="19"/>
      <c r="J523" s="19"/>
      <c r="K523" s="1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9"/>
      <c r="F524" s="19"/>
      <c r="G524" s="19"/>
      <c r="H524" s="1"/>
      <c r="I524" s="19"/>
      <c r="J524" s="19"/>
      <c r="K524" s="1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9"/>
      <c r="F525" s="19"/>
      <c r="G525" s="19"/>
      <c r="H525" s="1"/>
      <c r="I525" s="19"/>
      <c r="J525" s="19"/>
      <c r="K525" s="1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9"/>
      <c r="F526" s="19"/>
      <c r="G526" s="19"/>
      <c r="H526" s="1"/>
      <c r="I526" s="19"/>
      <c r="J526" s="19"/>
      <c r="K526" s="1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9"/>
      <c r="F527" s="19"/>
      <c r="G527" s="19"/>
      <c r="H527" s="1"/>
      <c r="I527" s="19"/>
      <c r="J527" s="19"/>
      <c r="K527" s="1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9"/>
      <c r="F528" s="19"/>
      <c r="G528" s="19"/>
      <c r="H528" s="1"/>
      <c r="I528" s="19"/>
      <c r="J528" s="19"/>
      <c r="K528" s="1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9"/>
      <c r="F529" s="19"/>
      <c r="G529" s="19"/>
      <c r="H529" s="1"/>
      <c r="I529" s="19"/>
      <c r="J529" s="19"/>
      <c r="K529" s="1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9"/>
      <c r="F530" s="19"/>
      <c r="G530" s="19"/>
      <c r="H530" s="1"/>
      <c r="I530" s="19"/>
      <c r="J530" s="19"/>
      <c r="K530" s="1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9"/>
      <c r="F531" s="19"/>
      <c r="G531" s="19"/>
      <c r="H531" s="1"/>
      <c r="I531" s="19"/>
      <c r="J531" s="19"/>
      <c r="K531" s="1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9"/>
      <c r="F532" s="19"/>
      <c r="G532" s="19"/>
      <c r="H532" s="1"/>
      <c r="I532" s="19"/>
      <c r="J532" s="19"/>
      <c r="K532" s="1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9"/>
      <c r="F533" s="19"/>
      <c r="G533" s="19"/>
      <c r="H533" s="1"/>
      <c r="I533" s="19"/>
      <c r="J533" s="19"/>
      <c r="K533" s="1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9"/>
      <c r="F534" s="19"/>
      <c r="G534" s="19"/>
      <c r="H534" s="1"/>
      <c r="I534" s="19"/>
      <c r="J534" s="19"/>
      <c r="K534" s="1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9"/>
      <c r="F535" s="19"/>
      <c r="G535" s="19"/>
      <c r="H535" s="1"/>
      <c r="I535" s="19"/>
      <c r="J535" s="19"/>
      <c r="K535" s="1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9"/>
      <c r="F536" s="19"/>
      <c r="G536" s="19"/>
      <c r="H536" s="1"/>
      <c r="I536" s="19"/>
      <c r="J536" s="19"/>
      <c r="K536" s="1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9"/>
      <c r="F537" s="19"/>
      <c r="G537" s="19"/>
      <c r="H537" s="1"/>
      <c r="I537" s="19"/>
      <c r="J537" s="19"/>
      <c r="K537" s="1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9"/>
      <c r="F538" s="19"/>
      <c r="G538" s="19"/>
      <c r="H538" s="1"/>
      <c r="I538" s="19"/>
      <c r="J538" s="19"/>
      <c r="K538" s="1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9"/>
      <c r="F539" s="19"/>
      <c r="G539" s="19"/>
      <c r="H539" s="1"/>
      <c r="I539" s="19"/>
      <c r="J539" s="19"/>
      <c r="K539" s="1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9"/>
      <c r="F540" s="19"/>
      <c r="G540" s="19"/>
      <c r="H540" s="1"/>
      <c r="I540" s="19"/>
      <c r="J540" s="19"/>
      <c r="K540" s="1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9"/>
      <c r="F541" s="19"/>
      <c r="G541" s="19"/>
      <c r="H541" s="1"/>
      <c r="I541" s="19"/>
      <c r="J541" s="19"/>
      <c r="K541" s="1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9"/>
      <c r="F542" s="19"/>
      <c r="G542" s="19"/>
      <c r="H542" s="1"/>
      <c r="I542" s="19"/>
      <c r="J542" s="19"/>
      <c r="K542" s="1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9"/>
      <c r="F543" s="19"/>
      <c r="G543" s="19"/>
      <c r="H543" s="1"/>
      <c r="I543" s="19"/>
      <c r="J543" s="19"/>
      <c r="K543" s="1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9"/>
      <c r="F544" s="19"/>
      <c r="G544" s="19"/>
      <c r="H544" s="1"/>
      <c r="I544" s="19"/>
      <c r="J544" s="19"/>
      <c r="K544" s="1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9"/>
      <c r="F545" s="19"/>
      <c r="G545" s="19"/>
      <c r="H545" s="1"/>
      <c r="I545" s="19"/>
      <c r="J545" s="19"/>
      <c r="K545" s="1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9"/>
      <c r="F546" s="19"/>
      <c r="G546" s="19"/>
      <c r="H546" s="1"/>
      <c r="I546" s="19"/>
      <c r="J546" s="19"/>
      <c r="K546" s="1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9"/>
      <c r="F547" s="19"/>
      <c r="G547" s="19"/>
      <c r="H547" s="1"/>
      <c r="I547" s="19"/>
      <c r="J547" s="19"/>
      <c r="K547" s="1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9"/>
      <c r="F548" s="19"/>
      <c r="G548" s="19"/>
      <c r="H548" s="1"/>
      <c r="I548" s="19"/>
      <c r="J548" s="19"/>
      <c r="K548" s="1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9"/>
      <c r="F549" s="19"/>
      <c r="G549" s="19"/>
      <c r="H549" s="1"/>
      <c r="I549" s="19"/>
      <c r="J549" s="19"/>
      <c r="K549" s="1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9"/>
      <c r="F550" s="19"/>
      <c r="G550" s="19"/>
      <c r="H550" s="1"/>
      <c r="I550" s="19"/>
      <c r="J550" s="19"/>
      <c r="K550" s="1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9"/>
      <c r="F551" s="19"/>
      <c r="G551" s="19"/>
      <c r="H551" s="1"/>
      <c r="I551" s="19"/>
      <c r="J551" s="19"/>
      <c r="K551" s="1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9"/>
      <c r="F552" s="19"/>
      <c r="G552" s="19"/>
      <c r="H552" s="1"/>
      <c r="I552" s="19"/>
      <c r="J552" s="19"/>
      <c r="K552" s="1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9"/>
      <c r="F553" s="19"/>
      <c r="G553" s="19"/>
      <c r="H553" s="1"/>
      <c r="I553" s="19"/>
      <c r="J553" s="19"/>
      <c r="K553" s="1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9"/>
      <c r="F554" s="19"/>
      <c r="G554" s="19"/>
      <c r="H554" s="1"/>
      <c r="I554" s="19"/>
      <c r="J554" s="19"/>
      <c r="K554" s="1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9"/>
      <c r="F555" s="19"/>
      <c r="G555" s="19"/>
      <c r="H555" s="1"/>
      <c r="I555" s="19"/>
      <c r="J555" s="19"/>
      <c r="K555" s="1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9"/>
      <c r="F556" s="19"/>
      <c r="G556" s="19"/>
      <c r="H556" s="1"/>
      <c r="I556" s="19"/>
      <c r="J556" s="19"/>
      <c r="K556" s="1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9"/>
      <c r="F557" s="19"/>
      <c r="G557" s="19"/>
      <c r="H557" s="1"/>
      <c r="I557" s="19"/>
      <c r="J557" s="19"/>
      <c r="K557" s="1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9"/>
      <c r="F558" s="19"/>
      <c r="G558" s="19"/>
      <c r="H558" s="1"/>
      <c r="I558" s="19"/>
      <c r="J558" s="19"/>
      <c r="K558" s="1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9"/>
      <c r="F559" s="19"/>
      <c r="G559" s="19"/>
      <c r="H559" s="1"/>
      <c r="I559" s="19"/>
      <c r="J559" s="19"/>
      <c r="K559" s="1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9"/>
      <c r="F560" s="19"/>
      <c r="G560" s="19"/>
      <c r="H560" s="1"/>
      <c r="I560" s="19"/>
      <c r="J560" s="19"/>
      <c r="K560" s="1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9"/>
      <c r="F561" s="19"/>
      <c r="G561" s="19"/>
      <c r="H561" s="1"/>
      <c r="I561" s="19"/>
      <c r="J561" s="19"/>
      <c r="K561" s="1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9"/>
      <c r="F562" s="19"/>
      <c r="G562" s="19"/>
      <c r="H562" s="1"/>
      <c r="I562" s="19"/>
      <c r="J562" s="19"/>
      <c r="K562" s="1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9"/>
      <c r="F563" s="19"/>
      <c r="G563" s="19"/>
      <c r="H563" s="1"/>
      <c r="I563" s="19"/>
      <c r="J563" s="19"/>
      <c r="K563" s="1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9"/>
      <c r="F564" s="19"/>
      <c r="G564" s="19"/>
      <c r="H564" s="1"/>
      <c r="I564" s="19"/>
      <c r="J564" s="19"/>
      <c r="K564" s="1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9"/>
      <c r="F565" s="19"/>
      <c r="G565" s="19"/>
      <c r="H565" s="1"/>
      <c r="I565" s="19"/>
      <c r="J565" s="19"/>
      <c r="K565" s="1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9"/>
      <c r="F566" s="19"/>
      <c r="G566" s="19"/>
      <c r="H566" s="1"/>
      <c r="I566" s="19"/>
      <c r="J566" s="19"/>
      <c r="K566" s="1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9"/>
      <c r="F567" s="19"/>
      <c r="G567" s="19"/>
      <c r="H567" s="1"/>
      <c r="I567" s="19"/>
      <c r="J567" s="19"/>
      <c r="K567" s="1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9"/>
      <c r="F568" s="19"/>
      <c r="G568" s="19"/>
      <c r="H568" s="1"/>
      <c r="I568" s="19"/>
      <c r="J568" s="19"/>
      <c r="K568" s="1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9"/>
      <c r="F569" s="19"/>
      <c r="G569" s="19"/>
      <c r="H569" s="1"/>
      <c r="I569" s="19"/>
      <c r="J569" s="19"/>
      <c r="K569" s="1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9"/>
      <c r="F570" s="19"/>
      <c r="G570" s="19"/>
      <c r="H570" s="1"/>
      <c r="I570" s="19"/>
      <c r="J570" s="19"/>
      <c r="K570" s="1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9"/>
      <c r="F571" s="19"/>
      <c r="G571" s="19"/>
      <c r="H571" s="1"/>
      <c r="I571" s="19"/>
      <c r="J571" s="19"/>
      <c r="K571" s="1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9"/>
      <c r="F572" s="19"/>
      <c r="G572" s="19"/>
      <c r="H572" s="1"/>
      <c r="I572" s="19"/>
      <c r="J572" s="19"/>
      <c r="K572" s="1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9"/>
      <c r="F573" s="19"/>
      <c r="G573" s="19"/>
      <c r="H573" s="1"/>
      <c r="I573" s="19"/>
      <c r="J573" s="19"/>
      <c r="K573" s="1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9"/>
      <c r="F574" s="19"/>
      <c r="G574" s="19"/>
      <c r="H574" s="1"/>
      <c r="I574" s="19"/>
      <c r="J574" s="19"/>
      <c r="K574" s="1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9"/>
      <c r="F575" s="19"/>
      <c r="G575" s="19"/>
      <c r="H575" s="1"/>
      <c r="I575" s="19"/>
      <c r="J575" s="19"/>
      <c r="K575" s="1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9"/>
      <c r="F576" s="19"/>
      <c r="G576" s="19"/>
      <c r="H576" s="1"/>
      <c r="I576" s="19"/>
      <c r="J576" s="19"/>
      <c r="K576" s="1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9"/>
      <c r="F577" s="19"/>
      <c r="G577" s="19"/>
      <c r="H577" s="1"/>
      <c r="I577" s="19"/>
      <c r="J577" s="19"/>
      <c r="K577" s="1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9"/>
      <c r="F578" s="19"/>
      <c r="G578" s="19"/>
      <c r="H578" s="1"/>
      <c r="I578" s="19"/>
      <c r="J578" s="19"/>
      <c r="K578" s="1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9"/>
      <c r="F579" s="19"/>
      <c r="G579" s="19"/>
      <c r="H579" s="1"/>
      <c r="I579" s="19"/>
      <c r="J579" s="19"/>
      <c r="K579" s="1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9"/>
      <c r="F580" s="19"/>
      <c r="G580" s="19"/>
      <c r="H580" s="1"/>
      <c r="I580" s="19"/>
      <c r="J580" s="19"/>
      <c r="K580" s="1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9"/>
      <c r="F581" s="19"/>
      <c r="G581" s="19"/>
      <c r="H581" s="1"/>
      <c r="I581" s="19"/>
      <c r="J581" s="19"/>
      <c r="K581" s="1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9"/>
      <c r="F582" s="19"/>
      <c r="G582" s="19"/>
      <c r="H582" s="1"/>
      <c r="I582" s="19"/>
      <c r="J582" s="19"/>
      <c r="K582" s="1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9"/>
      <c r="F583" s="19"/>
      <c r="G583" s="19"/>
      <c r="H583" s="1"/>
      <c r="I583" s="19"/>
      <c r="J583" s="19"/>
      <c r="K583" s="1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9"/>
      <c r="F584" s="19"/>
      <c r="G584" s="19"/>
      <c r="H584" s="1"/>
      <c r="I584" s="19"/>
      <c r="J584" s="19"/>
      <c r="K584" s="1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9"/>
      <c r="F585" s="19"/>
      <c r="G585" s="19"/>
      <c r="H585" s="1"/>
      <c r="I585" s="19"/>
      <c r="J585" s="19"/>
      <c r="K585" s="1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9"/>
      <c r="F586" s="19"/>
      <c r="G586" s="19"/>
      <c r="H586" s="1"/>
      <c r="I586" s="19"/>
      <c r="J586" s="19"/>
      <c r="K586" s="1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9"/>
      <c r="F587" s="19"/>
      <c r="G587" s="19"/>
      <c r="H587" s="1"/>
      <c r="I587" s="19"/>
      <c r="J587" s="19"/>
      <c r="K587" s="1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9"/>
      <c r="F588" s="19"/>
      <c r="G588" s="19"/>
      <c r="H588" s="1"/>
      <c r="I588" s="19"/>
      <c r="J588" s="19"/>
      <c r="K588" s="1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9"/>
      <c r="F589" s="19"/>
      <c r="G589" s="19"/>
      <c r="H589" s="1"/>
      <c r="I589" s="19"/>
      <c r="J589" s="19"/>
      <c r="K589" s="1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9"/>
      <c r="F590" s="19"/>
      <c r="G590" s="19"/>
      <c r="H590" s="1"/>
      <c r="I590" s="19"/>
      <c r="J590" s="19"/>
      <c r="K590" s="1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9"/>
      <c r="F591" s="19"/>
      <c r="G591" s="19"/>
      <c r="H591" s="1"/>
      <c r="I591" s="19"/>
      <c r="J591" s="19"/>
      <c r="K591" s="1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9"/>
      <c r="F592" s="19"/>
      <c r="G592" s="19"/>
      <c r="H592" s="1"/>
      <c r="I592" s="19"/>
      <c r="J592" s="19"/>
      <c r="K592" s="1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9"/>
      <c r="F593" s="19"/>
      <c r="G593" s="19"/>
      <c r="H593" s="1"/>
      <c r="I593" s="19"/>
      <c r="J593" s="19"/>
      <c r="K593" s="1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9"/>
      <c r="F594" s="19"/>
      <c r="G594" s="19"/>
      <c r="H594" s="1"/>
      <c r="I594" s="19"/>
      <c r="J594" s="19"/>
      <c r="K594" s="1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9"/>
      <c r="F595" s="19"/>
      <c r="G595" s="19"/>
      <c r="H595" s="1"/>
      <c r="I595" s="19"/>
      <c r="J595" s="19"/>
      <c r="K595" s="1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9"/>
      <c r="F596" s="19"/>
      <c r="G596" s="19"/>
      <c r="H596" s="1"/>
      <c r="I596" s="19"/>
      <c r="J596" s="19"/>
      <c r="K596" s="1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9"/>
      <c r="F597" s="19"/>
      <c r="G597" s="19"/>
      <c r="H597" s="1"/>
      <c r="I597" s="19"/>
      <c r="J597" s="19"/>
      <c r="K597" s="1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9"/>
      <c r="F598" s="19"/>
      <c r="G598" s="19"/>
      <c r="H598" s="1"/>
      <c r="I598" s="19"/>
      <c r="J598" s="19"/>
      <c r="K598" s="1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9"/>
      <c r="F599" s="19"/>
      <c r="G599" s="19"/>
      <c r="H599" s="1"/>
      <c r="I599" s="19"/>
      <c r="J599" s="19"/>
      <c r="K599" s="1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9"/>
      <c r="F600" s="19"/>
      <c r="G600" s="19"/>
      <c r="H600" s="1"/>
      <c r="I600" s="19"/>
      <c r="J600" s="19"/>
      <c r="K600" s="1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9"/>
      <c r="F601" s="19"/>
      <c r="G601" s="19"/>
      <c r="H601" s="1"/>
      <c r="I601" s="19"/>
      <c r="J601" s="19"/>
      <c r="K601" s="1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9"/>
      <c r="F602" s="19"/>
      <c r="G602" s="19"/>
      <c r="H602" s="1"/>
      <c r="I602" s="19"/>
      <c r="J602" s="19"/>
      <c r="K602" s="1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9"/>
      <c r="F603" s="19"/>
      <c r="G603" s="19"/>
      <c r="H603" s="1"/>
      <c r="I603" s="19"/>
      <c r="J603" s="19"/>
      <c r="K603" s="1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9"/>
      <c r="F604" s="19"/>
      <c r="G604" s="19"/>
      <c r="H604" s="1"/>
      <c r="I604" s="19"/>
      <c r="J604" s="19"/>
      <c r="K604" s="1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9"/>
      <c r="F605" s="19"/>
      <c r="G605" s="19"/>
      <c r="H605" s="1"/>
      <c r="I605" s="19"/>
      <c r="J605" s="19"/>
      <c r="K605" s="1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9"/>
      <c r="F606" s="19"/>
      <c r="G606" s="19"/>
      <c r="H606" s="1"/>
      <c r="I606" s="19"/>
      <c r="J606" s="19"/>
      <c r="K606" s="1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9"/>
      <c r="F607" s="19"/>
      <c r="G607" s="19"/>
      <c r="H607" s="1"/>
      <c r="I607" s="19"/>
      <c r="J607" s="19"/>
      <c r="K607" s="1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9"/>
      <c r="F608" s="19"/>
      <c r="G608" s="19"/>
      <c r="H608" s="1"/>
      <c r="I608" s="19"/>
      <c r="J608" s="19"/>
      <c r="K608" s="1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9"/>
      <c r="F609" s="19"/>
      <c r="G609" s="19"/>
      <c r="H609" s="1"/>
      <c r="I609" s="19"/>
      <c r="J609" s="19"/>
      <c r="K609" s="1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9"/>
      <c r="F610" s="19"/>
      <c r="G610" s="19"/>
      <c r="H610" s="1"/>
      <c r="I610" s="19"/>
      <c r="J610" s="19"/>
      <c r="K610" s="1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9"/>
      <c r="F611" s="19"/>
      <c r="G611" s="19"/>
      <c r="H611" s="1"/>
      <c r="I611" s="19"/>
      <c r="J611" s="19"/>
      <c r="K611" s="1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9"/>
      <c r="F612" s="19"/>
      <c r="G612" s="19"/>
      <c r="H612" s="1"/>
      <c r="I612" s="19"/>
      <c r="J612" s="19"/>
      <c r="K612" s="1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9"/>
      <c r="F613" s="19"/>
      <c r="G613" s="19"/>
      <c r="H613" s="1"/>
      <c r="I613" s="19"/>
      <c r="J613" s="19"/>
      <c r="K613" s="1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9"/>
      <c r="F614" s="19"/>
      <c r="G614" s="19"/>
      <c r="H614" s="1"/>
      <c r="I614" s="19"/>
      <c r="J614" s="19"/>
      <c r="K614" s="1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9"/>
      <c r="F615" s="19"/>
      <c r="G615" s="19"/>
      <c r="H615" s="1"/>
      <c r="I615" s="19"/>
      <c r="J615" s="19"/>
      <c r="K615" s="1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9"/>
      <c r="F616" s="19"/>
      <c r="G616" s="19"/>
      <c r="H616" s="1"/>
      <c r="I616" s="19"/>
      <c r="J616" s="19"/>
      <c r="K616" s="1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9"/>
      <c r="F617" s="19"/>
      <c r="G617" s="19"/>
      <c r="H617" s="1"/>
      <c r="I617" s="19"/>
      <c r="J617" s="19"/>
      <c r="K617" s="1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9"/>
      <c r="F618" s="19"/>
      <c r="G618" s="19"/>
      <c r="H618" s="1"/>
      <c r="I618" s="19"/>
      <c r="J618" s="19"/>
      <c r="K618" s="1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9"/>
      <c r="F619" s="19"/>
      <c r="G619" s="19"/>
      <c r="H619" s="1"/>
      <c r="I619" s="19"/>
      <c r="J619" s="19"/>
      <c r="K619" s="1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9"/>
      <c r="F620" s="19"/>
      <c r="G620" s="19"/>
      <c r="H620" s="1"/>
      <c r="I620" s="19"/>
      <c r="J620" s="19"/>
      <c r="K620" s="1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9"/>
      <c r="F621" s="19"/>
      <c r="G621" s="19"/>
      <c r="H621" s="1"/>
      <c r="I621" s="19"/>
      <c r="J621" s="19"/>
      <c r="K621" s="1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9"/>
      <c r="F622" s="19"/>
      <c r="G622" s="19"/>
      <c r="H622" s="1"/>
      <c r="I622" s="19"/>
      <c r="J622" s="19"/>
      <c r="K622" s="1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9"/>
      <c r="F623" s="19"/>
      <c r="G623" s="19"/>
      <c r="H623" s="1"/>
      <c r="I623" s="19"/>
      <c r="J623" s="19"/>
      <c r="K623" s="1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9"/>
      <c r="F624" s="19"/>
      <c r="G624" s="19"/>
      <c r="H624" s="1"/>
      <c r="I624" s="19"/>
      <c r="J624" s="19"/>
      <c r="K624" s="1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9"/>
      <c r="F625" s="19"/>
      <c r="G625" s="19"/>
      <c r="H625" s="1"/>
      <c r="I625" s="19"/>
      <c r="J625" s="19"/>
      <c r="K625" s="1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9"/>
      <c r="F626" s="19"/>
      <c r="G626" s="19"/>
      <c r="H626" s="1"/>
      <c r="I626" s="19"/>
      <c r="J626" s="19"/>
      <c r="K626" s="1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9"/>
      <c r="F627" s="19"/>
      <c r="G627" s="19"/>
      <c r="H627" s="1"/>
      <c r="I627" s="19"/>
      <c r="J627" s="19"/>
      <c r="K627" s="1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9"/>
      <c r="F628" s="19"/>
      <c r="G628" s="19"/>
      <c r="H628" s="1"/>
      <c r="I628" s="19"/>
      <c r="J628" s="19"/>
      <c r="K628" s="1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9"/>
      <c r="F629" s="19"/>
      <c r="G629" s="19"/>
      <c r="H629" s="1"/>
      <c r="I629" s="19"/>
      <c r="J629" s="19"/>
      <c r="K629" s="1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9"/>
      <c r="F630" s="19"/>
      <c r="G630" s="19"/>
      <c r="H630" s="1"/>
      <c r="I630" s="19"/>
      <c r="J630" s="19"/>
      <c r="K630" s="1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9"/>
      <c r="F631" s="19"/>
      <c r="G631" s="19"/>
      <c r="H631" s="1"/>
      <c r="I631" s="19"/>
      <c r="J631" s="19"/>
      <c r="K631" s="1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9"/>
      <c r="F632" s="19"/>
      <c r="G632" s="19"/>
      <c r="H632" s="1"/>
      <c r="I632" s="19"/>
      <c r="J632" s="19"/>
      <c r="K632" s="1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9"/>
      <c r="F633" s="19"/>
      <c r="G633" s="19"/>
      <c r="H633" s="1"/>
      <c r="I633" s="19"/>
      <c r="J633" s="19"/>
      <c r="K633" s="1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9"/>
      <c r="F634" s="19"/>
      <c r="G634" s="19"/>
      <c r="H634" s="1"/>
      <c r="I634" s="19"/>
      <c r="J634" s="19"/>
      <c r="K634" s="1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9"/>
      <c r="F635" s="19"/>
      <c r="G635" s="19"/>
      <c r="H635" s="1"/>
      <c r="I635" s="19"/>
      <c r="J635" s="19"/>
      <c r="K635" s="1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9"/>
      <c r="F636" s="19"/>
      <c r="G636" s="19"/>
      <c r="H636" s="1"/>
      <c r="I636" s="19"/>
      <c r="J636" s="19"/>
      <c r="K636" s="1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9"/>
      <c r="F637" s="19"/>
      <c r="G637" s="19"/>
      <c r="H637" s="1"/>
      <c r="I637" s="19"/>
      <c r="J637" s="19"/>
      <c r="K637" s="1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9"/>
      <c r="F638" s="19"/>
      <c r="G638" s="19"/>
      <c r="H638" s="1"/>
      <c r="I638" s="19"/>
      <c r="J638" s="19"/>
      <c r="K638" s="1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9"/>
      <c r="F639" s="19"/>
      <c r="G639" s="19"/>
      <c r="H639" s="1"/>
      <c r="I639" s="19"/>
      <c r="J639" s="19"/>
      <c r="K639" s="1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9"/>
      <c r="F640" s="19"/>
      <c r="G640" s="19"/>
      <c r="H640" s="1"/>
      <c r="I640" s="19"/>
      <c r="J640" s="19"/>
      <c r="K640" s="1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9"/>
      <c r="F641" s="19"/>
      <c r="G641" s="19"/>
      <c r="H641" s="1"/>
      <c r="I641" s="19"/>
      <c r="J641" s="19"/>
      <c r="K641" s="1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9"/>
      <c r="F642" s="19"/>
      <c r="G642" s="19"/>
      <c r="H642" s="1"/>
      <c r="I642" s="19"/>
      <c r="J642" s="19"/>
      <c r="K642" s="1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9"/>
      <c r="F643" s="19"/>
      <c r="G643" s="19"/>
      <c r="H643" s="1"/>
      <c r="I643" s="19"/>
      <c r="J643" s="19"/>
      <c r="K643" s="1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9"/>
      <c r="F644" s="19"/>
      <c r="G644" s="19"/>
      <c r="H644" s="1"/>
      <c r="I644" s="19"/>
      <c r="J644" s="19"/>
      <c r="K644" s="1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9"/>
      <c r="F645" s="19"/>
      <c r="G645" s="19"/>
      <c r="H645" s="1"/>
      <c r="I645" s="19"/>
      <c r="J645" s="19"/>
      <c r="K645" s="1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9"/>
      <c r="F646" s="19"/>
      <c r="G646" s="19"/>
      <c r="H646" s="1"/>
      <c r="I646" s="19"/>
      <c r="J646" s="19"/>
      <c r="K646" s="1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9"/>
      <c r="F647" s="19"/>
      <c r="G647" s="19"/>
      <c r="H647" s="1"/>
      <c r="I647" s="19"/>
      <c r="J647" s="19"/>
      <c r="K647" s="1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9"/>
      <c r="F648" s="19"/>
      <c r="G648" s="19"/>
      <c r="H648" s="1"/>
      <c r="I648" s="19"/>
      <c r="J648" s="19"/>
      <c r="K648" s="1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9"/>
      <c r="F649" s="19"/>
      <c r="G649" s="19"/>
      <c r="H649" s="1"/>
      <c r="I649" s="19"/>
      <c r="J649" s="19"/>
      <c r="K649" s="1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9"/>
      <c r="F650" s="19"/>
      <c r="G650" s="19"/>
      <c r="H650" s="1"/>
      <c r="I650" s="19"/>
      <c r="J650" s="19"/>
      <c r="K650" s="1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9"/>
      <c r="F651" s="19"/>
      <c r="G651" s="19"/>
      <c r="H651" s="1"/>
      <c r="I651" s="19"/>
      <c r="J651" s="19"/>
      <c r="K651" s="1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9"/>
      <c r="F652" s="19"/>
      <c r="G652" s="19"/>
      <c r="H652" s="1"/>
      <c r="I652" s="19"/>
      <c r="J652" s="19"/>
      <c r="K652" s="1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9"/>
      <c r="F653" s="19"/>
      <c r="G653" s="19"/>
      <c r="H653" s="1"/>
      <c r="I653" s="19"/>
      <c r="J653" s="19"/>
      <c r="K653" s="1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9"/>
      <c r="F654" s="19"/>
      <c r="G654" s="19"/>
      <c r="H654" s="1"/>
      <c r="I654" s="19"/>
      <c r="J654" s="19"/>
      <c r="K654" s="1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9"/>
      <c r="F655" s="19"/>
      <c r="G655" s="19"/>
      <c r="H655" s="1"/>
      <c r="I655" s="19"/>
      <c r="J655" s="19"/>
      <c r="K655" s="1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9"/>
      <c r="F656" s="19"/>
      <c r="G656" s="19"/>
      <c r="H656" s="1"/>
      <c r="I656" s="19"/>
      <c r="J656" s="19"/>
      <c r="K656" s="1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9"/>
      <c r="F657" s="19"/>
      <c r="G657" s="19"/>
      <c r="H657" s="1"/>
      <c r="I657" s="19"/>
      <c r="J657" s="19"/>
      <c r="K657" s="1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9"/>
      <c r="F658" s="19"/>
      <c r="G658" s="19"/>
      <c r="H658" s="1"/>
      <c r="I658" s="19"/>
      <c r="J658" s="19"/>
      <c r="K658" s="1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9"/>
      <c r="F659" s="19"/>
      <c r="G659" s="19"/>
      <c r="H659" s="1"/>
      <c r="I659" s="19"/>
      <c r="J659" s="19"/>
      <c r="K659" s="1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9"/>
      <c r="F660" s="19"/>
      <c r="G660" s="19"/>
      <c r="H660" s="1"/>
      <c r="I660" s="19"/>
      <c r="J660" s="19"/>
      <c r="K660" s="1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9"/>
      <c r="F661" s="19"/>
      <c r="G661" s="19"/>
      <c r="H661" s="1"/>
      <c r="I661" s="19"/>
      <c r="J661" s="19"/>
      <c r="K661" s="1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9"/>
      <c r="F662" s="19"/>
      <c r="G662" s="19"/>
      <c r="H662" s="1"/>
      <c r="I662" s="19"/>
      <c r="J662" s="19"/>
      <c r="K662" s="1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9"/>
      <c r="F663" s="19"/>
      <c r="G663" s="19"/>
      <c r="H663" s="1"/>
      <c r="I663" s="19"/>
      <c r="J663" s="19"/>
      <c r="K663" s="1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9"/>
      <c r="F664" s="19"/>
      <c r="G664" s="19"/>
      <c r="H664" s="1"/>
      <c r="I664" s="19"/>
      <c r="J664" s="19"/>
      <c r="K664" s="1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9"/>
      <c r="F665" s="19"/>
      <c r="G665" s="19"/>
      <c r="H665" s="1"/>
      <c r="I665" s="19"/>
      <c r="J665" s="19"/>
      <c r="K665" s="1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9"/>
      <c r="F666" s="19"/>
      <c r="G666" s="19"/>
      <c r="H666" s="1"/>
      <c r="I666" s="19"/>
      <c r="J666" s="19"/>
      <c r="K666" s="1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9"/>
      <c r="F667" s="19"/>
      <c r="G667" s="19"/>
      <c r="H667" s="1"/>
      <c r="I667" s="19"/>
      <c r="J667" s="19"/>
      <c r="K667" s="1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9"/>
      <c r="F668" s="19"/>
      <c r="G668" s="19"/>
      <c r="H668" s="1"/>
      <c r="I668" s="19"/>
      <c r="J668" s="19"/>
      <c r="K668" s="1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9"/>
      <c r="F669" s="19"/>
      <c r="G669" s="19"/>
      <c r="H669" s="1"/>
      <c r="I669" s="19"/>
      <c r="J669" s="19"/>
      <c r="K669" s="1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9"/>
      <c r="F670" s="19"/>
      <c r="G670" s="19"/>
      <c r="H670" s="1"/>
      <c r="I670" s="19"/>
      <c r="J670" s="19"/>
      <c r="K670" s="1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9"/>
      <c r="F671" s="19"/>
      <c r="G671" s="19"/>
      <c r="H671" s="1"/>
      <c r="I671" s="19"/>
      <c r="J671" s="19"/>
      <c r="K671" s="1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9"/>
      <c r="F672" s="19"/>
      <c r="G672" s="19"/>
      <c r="H672" s="1"/>
      <c r="I672" s="19"/>
      <c r="J672" s="19"/>
      <c r="K672" s="1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9"/>
      <c r="F673" s="19"/>
      <c r="G673" s="19"/>
      <c r="H673" s="1"/>
      <c r="I673" s="19"/>
      <c r="J673" s="19"/>
      <c r="K673" s="1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9"/>
      <c r="F674" s="19"/>
      <c r="G674" s="19"/>
      <c r="H674" s="1"/>
      <c r="I674" s="19"/>
      <c r="J674" s="19"/>
      <c r="K674" s="1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9"/>
      <c r="F675" s="19"/>
      <c r="G675" s="19"/>
      <c r="H675" s="1"/>
      <c r="I675" s="19"/>
      <c r="J675" s="19"/>
      <c r="K675" s="1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9"/>
      <c r="F676" s="19"/>
      <c r="G676" s="19"/>
      <c r="H676" s="1"/>
      <c r="I676" s="19"/>
      <c r="J676" s="19"/>
      <c r="K676" s="1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9"/>
      <c r="F677" s="19"/>
      <c r="G677" s="19"/>
      <c r="H677" s="1"/>
      <c r="I677" s="19"/>
      <c r="J677" s="19"/>
      <c r="K677" s="1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9"/>
      <c r="F678" s="19"/>
      <c r="G678" s="19"/>
      <c r="H678" s="1"/>
      <c r="I678" s="19"/>
      <c r="J678" s="19"/>
      <c r="K678" s="1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9"/>
      <c r="F679" s="19"/>
      <c r="G679" s="19"/>
      <c r="H679" s="1"/>
      <c r="I679" s="19"/>
      <c r="J679" s="19"/>
      <c r="K679" s="1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9"/>
      <c r="F680" s="19"/>
      <c r="G680" s="19"/>
      <c r="H680" s="1"/>
      <c r="I680" s="19"/>
      <c r="J680" s="19"/>
      <c r="K680" s="1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9"/>
      <c r="F681" s="19"/>
      <c r="G681" s="19"/>
      <c r="H681" s="1"/>
      <c r="I681" s="19"/>
      <c r="J681" s="19"/>
      <c r="K681" s="1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9"/>
      <c r="F682" s="19"/>
      <c r="G682" s="19"/>
      <c r="H682" s="1"/>
      <c r="I682" s="19"/>
      <c r="J682" s="19"/>
      <c r="K682" s="1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9"/>
      <c r="F683" s="19"/>
      <c r="G683" s="19"/>
      <c r="H683" s="1"/>
      <c r="I683" s="19"/>
      <c r="J683" s="19"/>
      <c r="K683" s="1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9"/>
      <c r="F684" s="19"/>
      <c r="G684" s="19"/>
      <c r="H684" s="1"/>
      <c r="I684" s="19"/>
      <c r="J684" s="19"/>
      <c r="K684" s="1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9"/>
      <c r="F685" s="19"/>
      <c r="G685" s="19"/>
      <c r="H685" s="1"/>
      <c r="I685" s="19"/>
      <c r="J685" s="19"/>
      <c r="K685" s="1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9"/>
      <c r="F686" s="19"/>
      <c r="G686" s="19"/>
      <c r="H686" s="1"/>
      <c r="I686" s="19"/>
      <c r="J686" s="19"/>
      <c r="K686" s="1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9"/>
      <c r="F687" s="19"/>
      <c r="G687" s="19"/>
      <c r="H687" s="1"/>
      <c r="I687" s="19"/>
      <c r="J687" s="19"/>
      <c r="K687" s="1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9"/>
      <c r="F688" s="19"/>
      <c r="G688" s="19"/>
      <c r="H688" s="1"/>
      <c r="I688" s="19"/>
      <c r="J688" s="19"/>
      <c r="K688" s="1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9"/>
      <c r="F689" s="19"/>
      <c r="G689" s="19"/>
      <c r="H689" s="1"/>
      <c r="I689" s="19"/>
      <c r="J689" s="19"/>
      <c r="K689" s="1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9"/>
      <c r="F690" s="19"/>
      <c r="G690" s="19"/>
      <c r="H690" s="1"/>
      <c r="I690" s="19"/>
      <c r="J690" s="19"/>
      <c r="K690" s="1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9"/>
      <c r="F691" s="19"/>
      <c r="G691" s="19"/>
      <c r="H691" s="1"/>
      <c r="I691" s="19"/>
      <c r="J691" s="19"/>
      <c r="K691" s="1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9"/>
      <c r="F692" s="19"/>
      <c r="G692" s="19"/>
      <c r="H692" s="1"/>
      <c r="I692" s="19"/>
      <c r="J692" s="19"/>
      <c r="K692" s="1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9"/>
      <c r="F693" s="19"/>
      <c r="G693" s="19"/>
      <c r="H693" s="1"/>
      <c r="I693" s="19"/>
      <c r="J693" s="19"/>
      <c r="K693" s="1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9"/>
      <c r="F694" s="19"/>
      <c r="G694" s="19"/>
      <c r="H694" s="1"/>
      <c r="I694" s="19"/>
      <c r="J694" s="19"/>
      <c r="K694" s="1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9"/>
      <c r="F695" s="19"/>
      <c r="G695" s="19"/>
      <c r="H695" s="1"/>
      <c r="I695" s="19"/>
      <c r="J695" s="19"/>
      <c r="K695" s="1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9"/>
      <c r="F696" s="19"/>
      <c r="G696" s="19"/>
      <c r="H696" s="1"/>
      <c r="I696" s="19"/>
      <c r="J696" s="19"/>
      <c r="K696" s="1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9"/>
      <c r="F697" s="19"/>
      <c r="G697" s="19"/>
      <c r="H697" s="1"/>
      <c r="I697" s="19"/>
      <c r="J697" s="19"/>
      <c r="K697" s="1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9"/>
      <c r="F698" s="19"/>
      <c r="G698" s="19"/>
      <c r="H698" s="1"/>
      <c r="I698" s="19"/>
      <c r="J698" s="19"/>
      <c r="K698" s="1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9"/>
      <c r="F699" s="19"/>
      <c r="G699" s="19"/>
      <c r="H699" s="1"/>
      <c r="I699" s="19"/>
      <c r="J699" s="19"/>
      <c r="K699" s="1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9"/>
      <c r="F700" s="19"/>
      <c r="G700" s="19"/>
      <c r="H700" s="1"/>
      <c r="I700" s="19"/>
      <c r="J700" s="19"/>
      <c r="K700" s="1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9"/>
      <c r="F701" s="19"/>
      <c r="G701" s="19"/>
      <c r="H701" s="1"/>
      <c r="I701" s="19"/>
      <c r="J701" s="19"/>
      <c r="K701" s="1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9"/>
      <c r="F702" s="19"/>
      <c r="G702" s="19"/>
      <c r="H702" s="1"/>
      <c r="I702" s="19"/>
      <c r="J702" s="19"/>
      <c r="K702" s="1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9"/>
      <c r="F703" s="19"/>
      <c r="G703" s="19"/>
      <c r="H703" s="1"/>
      <c r="I703" s="19"/>
      <c r="J703" s="19"/>
      <c r="K703" s="1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9"/>
      <c r="F704" s="19"/>
      <c r="G704" s="19"/>
      <c r="H704" s="1"/>
      <c r="I704" s="19"/>
      <c r="J704" s="19"/>
      <c r="K704" s="1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9"/>
      <c r="F705" s="19"/>
      <c r="G705" s="19"/>
      <c r="H705" s="1"/>
      <c r="I705" s="19"/>
      <c r="J705" s="19"/>
      <c r="K705" s="1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9"/>
      <c r="F706" s="19"/>
      <c r="G706" s="19"/>
      <c r="H706" s="1"/>
      <c r="I706" s="19"/>
      <c r="J706" s="19"/>
      <c r="K706" s="1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9"/>
      <c r="F707" s="19"/>
      <c r="G707" s="19"/>
      <c r="H707" s="1"/>
      <c r="I707" s="19"/>
      <c r="J707" s="19"/>
      <c r="K707" s="1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9"/>
      <c r="F708" s="19"/>
      <c r="G708" s="19"/>
      <c r="H708" s="1"/>
      <c r="I708" s="19"/>
      <c r="J708" s="19"/>
      <c r="K708" s="1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9"/>
      <c r="F709" s="19"/>
      <c r="G709" s="19"/>
      <c r="H709" s="1"/>
      <c r="I709" s="19"/>
      <c r="J709" s="19"/>
      <c r="K709" s="1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9"/>
      <c r="F710" s="19"/>
      <c r="G710" s="19"/>
      <c r="H710" s="1"/>
      <c r="I710" s="19"/>
      <c r="J710" s="19"/>
      <c r="K710" s="1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9"/>
      <c r="F711" s="19"/>
      <c r="G711" s="19"/>
      <c r="H711" s="1"/>
      <c r="I711" s="19"/>
      <c r="J711" s="19"/>
      <c r="K711" s="1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9"/>
      <c r="F712" s="19"/>
      <c r="G712" s="19"/>
      <c r="H712" s="1"/>
      <c r="I712" s="19"/>
      <c r="J712" s="19"/>
      <c r="K712" s="1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9"/>
      <c r="F713" s="19"/>
      <c r="G713" s="19"/>
      <c r="H713" s="1"/>
      <c r="I713" s="19"/>
      <c r="J713" s="19"/>
      <c r="K713" s="1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9"/>
      <c r="F714" s="19"/>
      <c r="G714" s="19"/>
      <c r="H714" s="1"/>
      <c r="I714" s="19"/>
      <c r="J714" s="19"/>
      <c r="K714" s="1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9"/>
      <c r="F715" s="19"/>
      <c r="G715" s="19"/>
      <c r="H715" s="1"/>
      <c r="I715" s="19"/>
      <c r="J715" s="19"/>
      <c r="K715" s="1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9"/>
      <c r="F716" s="19"/>
      <c r="G716" s="19"/>
      <c r="H716" s="1"/>
      <c r="I716" s="19"/>
      <c r="J716" s="19"/>
      <c r="K716" s="1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9"/>
      <c r="F717" s="19"/>
      <c r="G717" s="19"/>
      <c r="H717" s="1"/>
      <c r="I717" s="19"/>
      <c r="J717" s="19"/>
      <c r="K717" s="1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9"/>
      <c r="F718" s="19"/>
      <c r="G718" s="19"/>
      <c r="H718" s="1"/>
      <c r="I718" s="19"/>
      <c r="J718" s="19"/>
      <c r="K718" s="1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9"/>
      <c r="F719" s="19"/>
      <c r="G719" s="19"/>
      <c r="H719" s="1"/>
      <c r="I719" s="19"/>
      <c r="J719" s="19"/>
      <c r="K719" s="1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9"/>
      <c r="F720" s="19"/>
      <c r="G720" s="19"/>
      <c r="H720" s="1"/>
      <c r="I720" s="19"/>
      <c r="J720" s="19"/>
      <c r="K720" s="1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9"/>
      <c r="F721" s="19"/>
      <c r="G721" s="19"/>
      <c r="H721" s="1"/>
      <c r="I721" s="19"/>
      <c r="J721" s="19"/>
      <c r="K721" s="1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9"/>
      <c r="F722" s="19"/>
      <c r="G722" s="19"/>
      <c r="H722" s="1"/>
      <c r="I722" s="19"/>
      <c r="J722" s="19"/>
      <c r="K722" s="1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9"/>
      <c r="F723" s="19"/>
      <c r="G723" s="19"/>
      <c r="H723" s="1"/>
      <c r="I723" s="19"/>
      <c r="J723" s="19"/>
      <c r="K723" s="1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9"/>
      <c r="F724" s="19"/>
      <c r="G724" s="19"/>
      <c r="H724" s="1"/>
      <c r="I724" s="19"/>
      <c r="J724" s="19"/>
      <c r="K724" s="1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9"/>
      <c r="F725" s="19"/>
      <c r="G725" s="19"/>
      <c r="H725" s="1"/>
      <c r="I725" s="19"/>
      <c r="J725" s="19"/>
      <c r="K725" s="1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9"/>
      <c r="F726" s="19"/>
      <c r="G726" s="19"/>
      <c r="H726" s="1"/>
      <c r="I726" s="19"/>
      <c r="J726" s="19"/>
      <c r="K726" s="1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9"/>
      <c r="F727" s="19"/>
      <c r="G727" s="19"/>
      <c r="H727" s="1"/>
      <c r="I727" s="19"/>
      <c r="J727" s="19"/>
      <c r="K727" s="1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9"/>
      <c r="F728" s="19"/>
      <c r="G728" s="19"/>
      <c r="H728" s="1"/>
      <c r="I728" s="19"/>
      <c r="J728" s="19"/>
      <c r="K728" s="1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9"/>
      <c r="F729" s="19"/>
      <c r="G729" s="19"/>
      <c r="H729" s="1"/>
      <c r="I729" s="19"/>
      <c r="J729" s="19"/>
      <c r="K729" s="1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9"/>
      <c r="F730" s="19"/>
      <c r="G730" s="19"/>
      <c r="H730" s="1"/>
      <c r="I730" s="19"/>
      <c r="J730" s="19"/>
      <c r="K730" s="1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9"/>
      <c r="F731" s="19"/>
      <c r="G731" s="19"/>
      <c r="H731" s="1"/>
      <c r="I731" s="19"/>
      <c r="J731" s="19"/>
      <c r="K731" s="1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9"/>
      <c r="F732" s="19"/>
      <c r="G732" s="19"/>
      <c r="H732" s="1"/>
      <c r="I732" s="19"/>
      <c r="J732" s="19"/>
      <c r="K732" s="1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9"/>
      <c r="F733" s="19"/>
      <c r="G733" s="19"/>
      <c r="H733" s="1"/>
      <c r="I733" s="19"/>
      <c r="J733" s="19"/>
      <c r="K733" s="1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9"/>
      <c r="F734" s="19"/>
      <c r="G734" s="19"/>
      <c r="H734" s="1"/>
      <c r="I734" s="19"/>
      <c r="J734" s="19"/>
      <c r="K734" s="1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9"/>
      <c r="F735" s="19"/>
      <c r="G735" s="19"/>
      <c r="H735" s="1"/>
      <c r="I735" s="19"/>
      <c r="J735" s="19"/>
      <c r="K735" s="1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9"/>
      <c r="F736" s="19"/>
      <c r="G736" s="19"/>
      <c r="H736" s="1"/>
      <c r="I736" s="19"/>
      <c r="J736" s="19"/>
      <c r="K736" s="1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9"/>
      <c r="F737" s="19"/>
      <c r="G737" s="19"/>
      <c r="H737" s="1"/>
      <c r="I737" s="19"/>
      <c r="J737" s="19"/>
      <c r="K737" s="1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9"/>
      <c r="F738" s="19"/>
      <c r="G738" s="19"/>
      <c r="H738" s="1"/>
      <c r="I738" s="19"/>
      <c r="J738" s="19"/>
      <c r="K738" s="1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9"/>
      <c r="F739" s="19"/>
      <c r="G739" s="19"/>
      <c r="H739" s="1"/>
      <c r="I739" s="19"/>
      <c r="J739" s="19"/>
      <c r="K739" s="1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9"/>
      <c r="F740" s="19"/>
      <c r="G740" s="19"/>
      <c r="H740" s="1"/>
      <c r="I740" s="19"/>
      <c r="J740" s="19"/>
      <c r="K740" s="1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9"/>
      <c r="F741" s="19"/>
      <c r="G741" s="19"/>
      <c r="H741" s="1"/>
      <c r="I741" s="19"/>
      <c r="J741" s="19"/>
      <c r="K741" s="1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9"/>
      <c r="F742" s="19"/>
      <c r="G742" s="19"/>
      <c r="H742" s="1"/>
      <c r="I742" s="19"/>
      <c r="J742" s="19"/>
      <c r="K742" s="1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9"/>
      <c r="F743" s="19"/>
      <c r="G743" s="19"/>
      <c r="H743" s="1"/>
      <c r="I743" s="19"/>
      <c r="J743" s="19"/>
      <c r="K743" s="1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9"/>
      <c r="F744" s="19"/>
      <c r="G744" s="19"/>
      <c r="H744" s="1"/>
      <c r="I744" s="19"/>
      <c r="J744" s="19"/>
      <c r="K744" s="1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9"/>
      <c r="F745" s="19"/>
      <c r="G745" s="19"/>
      <c r="H745" s="1"/>
      <c r="I745" s="19"/>
      <c r="J745" s="19"/>
      <c r="K745" s="1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9"/>
      <c r="F746" s="19"/>
      <c r="G746" s="19"/>
      <c r="H746" s="1"/>
      <c r="I746" s="19"/>
      <c r="J746" s="19"/>
      <c r="K746" s="1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9"/>
      <c r="F747" s="19"/>
      <c r="G747" s="19"/>
      <c r="H747" s="1"/>
      <c r="I747" s="19"/>
      <c r="J747" s="19"/>
      <c r="K747" s="1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9"/>
      <c r="F748" s="19"/>
      <c r="G748" s="19"/>
      <c r="H748" s="1"/>
      <c r="I748" s="19"/>
      <c r="J748" s="19"/>
      <c r="K748" s="1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9"/>
      <c r="F749" s="19"/>
      <c r="G749" s="19"/>
      <c r="H749" s="1"/>
      <c r="I749" s="19"/>
      <c r="J749" s="19"/>
      <c r="K749" s="1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9"/>
      <c r="F750" s="19"/>
      <c r="G750" s="19"/>
      <c r="H750" s="1"/>
      <c r="I750" s="19"/>
      <c r="J750" s="19"/>
      <c r="K750" s="1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9"/>
      <c r="F751" s="19"/>
      <c r="G751" s="19"/>
      <c r="H751" s="1"/>
      <c r="I751" s="19"/>
      <c r="J751" s="19"/>
      <c r="K751" s="1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9"/>
      <c r="F752" s="19"/>
      <c r="G752" s="19"/>
      <c r="H752" s="1"/>
      <c r="I752" s="19"/>
      <c r="J752" s="19"/>
      <c r="K752" s="1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9"/>
      <c r="F753" s="19"/>
      <c r="G753" s="19"/>
      <c r="H753" s="1"/>
      <c r="I753" s="19"/>
      <c r="J753" s="19"/>
      <c r="K753" s="1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9"/>
      <c r="F754" s="19"/>
      <c r="G754" s="19"/>
      <c r="H754" s="1"/>
      <c r="I754" s="19"/>
      <c r="J754" s="19"/>
      <c r="K754" s="1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9"/>
      <c r="F755" s="19"/>
      <c r="G755" s="19"/>
      <c r="H755" s="1"/>
      <c r="I755" s="19"/>
      <c r="J755" s="19"/>
      <c r="K755" s="1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9"/>
      <c r="F756" s="19"/>
      <c r="G756" s="19"/>
      <c r="H756" s="1"/>
      <c r="I756" s="19"/>
      <c r="J756" s="19"/>
      <c r="K756" s="1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9"/>
      <c r="F757" s="19"/>
      <c r="G757" s="19"/>
      <c r="H757" s="1"/>
      <c r="I757" s="19"/>
      <c r="J757" s="19"/>
      <c r="K757" s="1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9"/>
      <c r="F758" s="19"/>
      <c r="G758" s="19"/>
      <c r="H758" s="1"/>
      <c r="I758" s="19"/>
      <c r="J758" s="19"/>
      <c r="K758" s="1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9"/>
      <c r="F759" s="19"/>
      <c r="G759" s="19"/>
      <c r="H759" s="1"/>
      <c r="I759" s="19"/>
      <c r="J759" s="19"/>
      <c r="K759" s="1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9"/>
      <c r="F760" s="19"/>
      <c r="G760" s="19"/>
      <c r="H760" s="1"/>
      <c r="I760" s="19"/>
      <c r="J760" s="19"/>
      <c r="K760" s="1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9"/>
      <c r="F761" s="19"/>
      <c r="G761" s="19"/>
      <c r="H761" s="1"/>
      <c r="I761" s="19"/>
      <c r="J761" s="19"/>
      <c r="K761" s="1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9"/>
      <c r="F762" s="19"/>
      <c r="G762" s="19"/>
      <c r="H762" s="1"/>
      <c r="I762" s="19"/>
      <c r="J762" s="19"/>
      <c r="K762" s="1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9"/>
      <c r="F763" s="19"/>
      <c r="G763" s="19"/>
      <c r="H763" s="1"/>
      <c r="I763" s="19"/>
      <c r="J763" s="19"/>
      <c r="K763" s="1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9"/>
      <c r="F764" s="19"/>
      <c r="G764" s="19"/>
      <c r="H764" s="1"/>
      <c r="I764" s="19"/>
      <c r="J764" s="19"/>
      <c r="K764" s="1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9"/>
      <c r="F765" s="19"/>
      <c r="G765" s="19"/>
      <c r="H765" s="1"/>
      <c r="I765" s="19"/>
      <c r="J765" s="19"/>
      <c r="K765" s="1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9"/>
      <c r="F766" s="19"/>
      <c r="G766" s="19"/>
      <c r="H766" s="1"/>
      <c r="I766" s="19"/>
      <c r="J766" s="19"/>
      <c r="K766" s="1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9"/>
      <c r="F767" s="19"/>
      <c r="G767" s="19"/>
      <c r="H767" s="1"/>
      <c r="I767" s="19"/>
      <c r="J767" s="19"/>
      <c r="K767" s="1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9"/>
      <c r="F768" s="19"/>
      <c r="G768" s="19"/>
      <c r="H768" s="1"/>
      <c r="I768" s="19"/>
      <c r="J768" s="19"/>
      <c r="K768" s="1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9"/>
      <c r="F769" s="19"/>
      <c r="G769" s="19"/>
      <c r="H769" s="1"/>
      <c r="I769" s="19"/>
      <c r="J769" s="19"/>
      <c r="K769" s="1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9"/>
      <c r="F770" s="19"/>
      <c r="G770" s="19"/>
      <c r="H770" s="1"/>
      <c r="I770" s="19"/>
      <c r="J770" s="19"/>
      <c r="K770" s="1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9"/>
      <c r="F771" s="19"/>
      <c r="G771" s="19"/>
      <c r="H771" s="1"/>
      <c r="I771" s="19"/>
      <c r="J771" s="19"/>
      <c r="K771" s="1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9"/>
      <c r="F772" s="19"/>
      <c r="G772" s="19"/>
      <c r="H772" s="1"/>
      <c r="I772" s="19"/>
      <c r="J772" s="19"/>
      <c r="K772" s="1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9"/>
      <c r="F773" s="19"/>
      <c r="G773" s="19"/>
      <c r="H773" s="1"/>
      <c r="I773" s="19"/>
      <c r="J773" s="19"/>
      <c r="K773" s="1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9"/>
      <c r="F774" s="19"/>
      <c r="G774" s="19"/>
      <c r="H774" s="1"/>
      <c r="I774" s="19"/>
      <c r="J774" s="19"/>
      <c r="K774" s="1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9"/>
      <c r="F775" s="19"/>
      <c r="G775" s="19"/>
      <c r="H775" s="1"/>
      <c r="I775" s="19"/>
      <c r="J775" s="19"/>
      <c r="K775" s="1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9"/>
      <c r="F776" s="19"/>
      <c r="G776" s="19"/>
      <c r="H776" s="1"/>
      <c r="I776" s="19"/>
      <c r="J776" s="19"/>
      <c r="K776" s="1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9"/>
      <c r="F777" s="19"/>
      <c r="G777" s="19"/>
      <c r="H777" s="1"/>
      <c r="I777" s="19"/>
      <c r="J777" s="19"/>
      <c r="K777" s="1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9"/>
      <c r="F778" s="19"/>
      <c r="G778" s="19"/>
      <c r="H778" s="1"/>
      <c r="I778" s="19"/>
      <c r="J778" s="19"/>
      <c r="K778" s="1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9"/>
      <c r="F779" s="19"/>
      <c r="G779" s="19"/>
      <c r="H779" s="1"/>
      <c r="I779" s="19"/>
      <c r="J779" s="19"/>
      <c r="K779" s="1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9"/>
      <c r="F780" s="19"/>
      <c r="G780" s="19"/>
      <c r="H780" s="1"/>
      <c r="I780" s="19"/>
      <c r="J780" s="19"/>
      <c r="K780" s="1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9"/>
      <c r="F781" s="19"/>
      <c r="G781" s="19"/>
      <c r="H781" s="1"/>
      <c r="I781" s="19"/>
      <c r="J781" s="19"/>
      <c r="K781" s="1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9"/>
      <c r="F782" s="19"/>
      <c r="G782" s="19"/>
      <c r="H782" s="1"/>
      <c r="I782" s="19"/>
      <c r="J782" s="19"/>
      <c r="K782" s="1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9"/>
      <c r="F783" s="19"/>
      <c r="G783" s="19"/>
      <c r="H783" s="1"/>
      <c r="I783" s="19"/>
      <c r="J783" s="19"/>
      <c r="K783" s="1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9"/>
      <c r="F784" s="19"/>
      <c r="G784" s="19"/>
      <c r="H784" s="1"/>
      <c r="I784" s="19"/>
      <c r="J784" s="19"/>
      <c r="K784" s="1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9"/>
      <c r="F785" s="19"/>
      <c r="G785" s="19"/>
      <c r="H785" s="1"/>
      <c r="I785" s="19"/>
      <c r="J785" s="19"/>
      <c r="K785" s="1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9"/>
      <c r="F786" s="19"/>
      <c r="G786" s="19"/>
      <c r="H786" s="1"/>
      <c r="I786" s="19"/>
      <c r="J786" s="19"/>
      <c r="K786" s="1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9"/>
      <c r="F787" s="19"/>
      <c r="G787" s="19"/>
      <c r="H787" s="1"/>
      <c r="I787" s="19"/>
      <c r="J787" s="19"/>
      <c r="K787" s="1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9"/>
      <c r="F788" s="19"/>
      <c r="G788" s="19"/>
      <c r="H788" s="1"/>
      <c r="I788" s="19"/>
      <c r="J788" s="19"/>
      <c r="K788" s="1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9"/>
      <c r="F789" s="19"/>
      <c r="G789" s="19"/>
      <c r="H789" s="1"/>
      <c r="I789" s="19"/>
      <c r="J789" s="19"/>
      <c r="K789" s="1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9"/>
      <c r="F790" s="19"/>
      <c r="G790" s="19"/>
      <c r="H790" s="1"/>
      <c r="I790" s="19"/>
      <c r="J790" s="19"/>
      <c r="K790" s="1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9"/>
      <c r="F791" s="19"/>
      <c r="G791" s="19"/>
      <c r="H791" s="1"/>
      <c r="I791" s="19"/>
      <c r="J791" s="19"/>
      <c r="K791" s="1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9"/>
      <c r="F792" s="19"/>
      <c r="G792" s="19"/>
      <c r="H792" s="1"/>
      <c r="I792" s="19"/>
      <c r="J792" s="19"/>
      <c r="K792" s="1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9"/>
      <c r="F793" s="19"/>
      <c r="G793" s="19"/>
      <c r="H793" s="1"/>
      <c r="I793" s="19"/>
      <c r="J793" s="19"/>
      <c r="K793" s="1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9"/>
      <c r="F794" s="19"/>
      <c r="G794" s="19"/>
      <c r="H794" s="1"/>
      <c r="I794" s="19"/>
      <c r="J794" s="19"/>
      <c r="K794" s="1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9"/>
      <c r="F795" s="19"/>
      <c r="G795" s="19"/>
      <c r="H795" s="1"/>
      <c r="I795" s="19"/>
      <c r="J795" s="19"/>
      <c r="K795" s="1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9"/>
      <c r="F796" s="19"/>
      <c r="G796" s="19"/>
      <c r="H796" s="1"/>
      <c r="I796" s="19"/>
      <c r="J796" s="19"/>
      <c r="K796" s="1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9"/>
      <c r="F797" s="19"/>
      <c r="G797" s="19"/>
      <c r="H797" s="1"/>
      <c r="I797" s="19"/>
      <c r="J797" s="19"/>
      <c r="K797" s="1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9"/>
      <c r="F798" s="19"/>
      <c r="G798" s="19"/>
      <c r="H798" s="1"/>
      <c r="I798" s="19"/>
      <c r="J798" s="19"/>
      <c r="K798" s="1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9"/>
      <c r="F799" s="19"/>
      <c r="G799" s="19"/>
      <c r="H799" s="1"/>
      <c r="I799" s="19"/>
      <c r="J799" s="19"/>
      <c r="K799" s="1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9"/>
      <c r="F800" s="19"/>
      <c r="G800" s="19"/>
      <c r="H800" s="1"/>
      <c r="I800" s="19"/>
      <c r="J800" s="19"/>
      <c r="K800" s="1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9"/>
      <c r="F801" s="19"/>
      <c r="G801" s="19"/>
      <c r="H801" s="1"/>
      <c r="I801" s="19"/>
      <c r="J801" s="19"/>
      <c r="K801" s="1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9"/>
      <c r="F802" s="19"/>
      <c r="G802" s="19"/>
      <c r="H802" s="1"/>
      <c r="I802" s="19"/>
      <c r="J802" s="19"/>
      <c r="K802" s="1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9"/>
      <c r="F803" s="19"/>
      <c r="G803" s="19"/>
      <c r="H803" s="1"/>
      <c r="I803" s="19"/>
      <c r="J803" s="19"/>
      <c r="K803" s="1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9"/>
      <c r="F804" s="19"/>
      <c r="G804" s="19"/>
      <c r="H804" s="1"/>
      <c r="I804" s="19"/>
      <c r="J804" s="19"/>
      <c r="K804" s="1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9"/>
      <c r="F805" s="19"/>
      <c r="G805" s="19"/>
      <c r="H805" s="1"/>
      <c r="I805" s="19"/>
      <c r="J805" s="19"/>
      <c r="K805" s="1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9"/>
      <c r="F806" s="19"/>
      <c r="G806" s="19"/>
      <c r="H806" s="1"/>
      <c r="I806" s="19"/>
      <c r="J806" s="19"/>
      <c r="K806" s="1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9"/>
      <c r="F807" s="19"/>
      <c r="G807" s="19"/>
      <c r="H807" s="1"/>
      <c r="I807" s="19"/>
      <c r="J807" s="19"/>
      <c r="K807" s="1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9"/>
      <c r="F808" s="19"/>
      <c r="G808" s="19"/>
      <c r="H808" s="1"/>
      <c r="I808" s="19"/>
      <c r="J808" s="19"/>
      <c r="K808" s="1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9"/>
      <c r="F809" s="19"/>
      <c r="G809" s="19"/>
      <c r="H809" s="1"/>
      <c r="I809" s="19"/>
      <c r="J809" s="19"/>
      <c r="K809" s="1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9"/>
      <c r="F810" s="19"/>
      <c r="G810" s="19"/>
      <c r="H810" s="1"/>
      <c r="I810" s="19"/>
      <c r="J810" s="19"/>
      <c r="K810" s="1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9"/>
      <c r="F811" s="19"/>
      <c r="G811" s="19"/>
      <c r="H811" s="1"/>
      <c r="I811" s="19"/>
      <c r="J811" s="19"/>
      <c r="K811" s="1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9"/>
      <c r="F812" s="19"/>
      <c r="G812" s="19"/>
      <c r="H812" s="1"/>
      <c r="I812" s="19"/>
      <c r="J812" s="19"/>
      <c r="K812" s="1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9"/>
      <c r="F813" s="19"/>
      <c r="G813" s="19"/>
      <c r="H813" s="1"/>
      <c r="I813" s="19"/>
      <c r="J813" s="19"/>
      <c r="K813" s="1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9"/>
      <c r="F814" s="19"/>
      <c r="G814" s="19"/>
      <c r="H814" s="1"/>
      <c r="I814" s="19"/>
      <c r="J814" s="19"/>
      <c r="K814" s="1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9"/>
      <c r="F815" s="19"/>
      <c r="G815" s="19"/>
      <c r="H815" s="1"/>
      <c r="I815" s="19"/>
      <c r="J815" s="19"/>
      <c r="K815" s="1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9"/>
      <c r="F816" s="19"/>
      <c r="G816" s="19"/>
      <c r="H816" s="1"/>
      <c r="I816" s="19"/>
      <c r="J816" s="19"/>
      <c r="K816" s="1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9"/>
      <c r="F817" s="19"/>
      <c r="G817" s="19"/>
      <c r="H817" s="1"/>
      <c r="I817" s="19"/>
      <c r="J817" s="19"/>
      <c r="K817" s="1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9"/>
      <c r="F818" s="19"/>
      <c r="G818" s="19"/>
      <c r="H818" s="1"/>
      <c r="I818" s="19"/>
      <c r="J818" s="19"/>
      <c r="K818" s="1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9"/>
      <c r="F819" s="19"/>
      <c r="G819" s="19"/>
      <c r="H819" s="1"/>
      <c r="I819" s="19"/>
      <c r="J819" s="19"/>
      <c r="K819" s="1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9"/>
      <c r="F820" s="19"/>
      <c r="G820" s="19"/>
      <c r="H820" s="1"/>
      <c r="I820" s="19"/>
      <c r="J820" s="19"/>
      <c r="K820" s="1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9"/>
      <c r="F821" s="19"/>
      <c r="G821" s="19"/>
      <c r="H821" s="1"/>
      <c r="I821" s="19"/>
      <c r="J821" s="19"/>
      <c r="K821" s="1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9"/>
      <c r="F822" s="19"/>
      <c r="G822" s="19"/>
      <c r="H822" s="1"/>
      <c r="I822" s="19"/>
      <c r="J822" s="19"/>
      <c r="K822" s="1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9"/>
      <c r="F823" s="19"/>
      <c r="G823" s="19"/>
      <c r="H823" s="1"/>
      <c r="I823" s="19"/>
      <c r="J823" s="19"/>
      <c r="K823" s="1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9"/>
      <c r="F824" s="19"/>
      <c r="G824" s="19"/>
      <c r="H824" s="1"/>
      <c r="I824" s="19"/>
      <c r="J824" s="19"/>
      <c r="K824" s="1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9"/>
      <c r="F825" s="19"/>
      <c r="G825" s="19"/>
      <c r="H825" s="1"/>
      <c r="I825" s="19"/>
      <c r="J825" s="19"/>
      <c r="K825" s="1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9"/>
      <c r="F826" s="19"/>
      <c r="G826" s="19"/>
      <c r="H826" s="1"/>
      <c r="I826" s="19"/>
      <c r="J826" s="19"/>
      <c r="K826" s="1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9"/>
      <c r="F827" s="19"/>
      <c r="G827" s="19"/>
      <c r="H827" s="1"/>
      <c r="I827" s="19"/>
      <c r="J827" s="19"/>
      <c r="K827" s="1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9"/>
      <c r="F828" s="19"/>
      <c r="G828" s="19"/>
      <c r="H828" s="1"/>
      <c r="I828" s="19"/>
      <c r="J828" s="19"/>
      <c r="K828" s="1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9"/>
      <c r="F829" s="19"/>
      <c r="G829" s="19"/>
      <c r="H829" s="1"/>
      <c r="I829" s="19"/>
      <c r="J829" s="19"/>
      <c r="K829" s="1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9"/>
      <c r="F830" s="19"/>
      <c r="G830" s="19"/>
      <c r="H830" s="1"/>
      <c r="I830" s="19"/>
      <c r="J830" s="19"/>
      <c r="K830" s="1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9"/>
      <c r="F831" s="19"/>
      <c r="G831" s="19"/>
      <c r="H831" s="1"/>
      <c r="I831" s="19"/>
      <c r="J831" s="19"/>
      <c r="K831" s="1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9"/>
      <c r="F832" s="19"/>
      <c r="G832" s="19"/>
      <c r="H832" s="1"/>
      <c r="I832" s="19"/>
      <c r="J832" s="19"/>
      <c r="K832" s="1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9"/>
      <c r="F833" s="19"/>
      <c r="G833" s="19"/>
      <c r="H833" s="1"/>
      <c r="I833" s="19"/>
      <c r="J833" s="19"/>
      <c r="K833" s="1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9"/>
      <c r="F834" s="19"/>
      <c r="G834" s="19"/>
      <c r="H834" s="1"/>
      <c r="I834" s="19"/>
      <c r="J834" s="19"/>
      <c r="K834" s="1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9"/>
      <c r="F835" s="19"/>
      <c r="G835" s="19"/>
      <c r="H835" s="1"/>
      <c r="I835" s="19"/>
      <c r="J835" s="19"/>
      <c r="K835" s="1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9"/>
      <c r="F836" s="19"/>
      <c r="G836" s="19"/>
      <c r="H836" s="1"/>
      <c r="I836" s="19"/>
      <c r="J836" s="19"/>
      <c r="K836" s="1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9"/>
      <c r="F837" s="19"/>
      <c r="G837" s="19"/>
      <c r="H837" s="1"/>
      <c r="I837" s="19"/>
      <c r="J837" s="19"/>
      <c r="K837" s="1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9"/>
      <c r="F838" s="19"/>
      <c r="G838" s="19"/>
      <c r="H838" s="1"/>
      <c r="I838" s="19"/>
      <c r="J838" s="19"/>
      <c r="K838" s="1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9"/>
      <c r="F839" s="19"/>
      <c r="G839" s="19"/>
      <c r="H839" s="1"/>
      <c r="I839" s="19"/>
      <c r="J839" s="19"/>
      <c r="K839" s="1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9"/>
      <c r="F840" s="19"/>
      <c r="G840" s="19"/>
      <c r="H840" s="1"/>
      <c r="I840" s="19"/>
      <c r="J840" s="19"/>
      <c r="K840" s="1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9"/>
      <c r="F841" s="19"/>
      <c r="G841" s="19"/>
      <c r="H841" s="1"/>
      <c r="I841" s="19"/>
      <c r="J841" s="19"/>
      <c r="K841" s="1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9"/>
      <c r="F842" s="19"/>
      <c r="G842" s="19"/>
      <c r="H842" s="1"/>
      <c r="I842" s="19"/>
      <c r="J842" s="19"/>
      <c r="K842" s="1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9"/>
      <c r="F843" s="19"/>
      <c r="G843" s="19"/>
      <c r="H843" s="1"/>
      <c r="I843" s="19"/>
      <c r="J843" s="19"/>
      <c r="K843" s="1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9"/>
      <c r="F844" s="19"/>
      <c r="G844" s="19"/>
      <c r="H844" s="1"/>
      <c r="I844" s="19"/>
      <c r="J844" s="19"/>
      <c r="K844" s="1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9"/>
      <c r="F845" s="19"/>
      <c r="G845" s="19"/>
      <c r="H845" s="1"/>
      <c r="I845" s="19"/>
      <c r="J845" s="19"/>
      <c r="K845" s="1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9"/>
      <c r="F846" s="19"/>
      <c r="G846" s="19"/>
      <c r="H846" s="1"/>
      <c r="I846" s="19"/>
      <c r="J846" s="19"/>
      <c r="K846" s="1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9"/>
      <c r="F847" s="19"/>
      <c r="G847" s="19"/>
      <c r="H847" s="1"/>
      <c r="I847" s="19"/>
      <c r="J847" s="19"/>
      <c r="K847" s="1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9"/>
      <c r="F848" s="19"/>
      <c r="G848" s="19"/>
      <c r="H848" s="1"/>
      <c r="I848" s="19"/>
      <c r="J848" s="19"/>
      <c r="K848" s="1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9"/>
      <c r="F849" s="19"/>
      <c r="G849" s="19"/>
      <c r="H849" s="1"/>
      <c r="I849" s="19"/>
      <c r="J849" s="19"/>
      <c r="K849" s="1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9"/>
      <c r="F850" s="19"/>
      <c r="G850" s="19"/>
      <c r="H850" s="1"/>
      <c r="I850" s="19"/>
      <c r="J850" s="19"/>
      <c r="K850" s="1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9"/>
      <c r="F851" s="19"/>
      <c r="G851" s="19"/>
      <c r="H851" s="1"/>
      <c r="I851" s="19"/>
      <c r="J851" s="19"/>
      <c r="K851" s="1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9"/>
      <c r="F852" s="19"/>
      <c r="G852" s="19"/>
      <c r="H852" s="1"/>
      <c r="I852" s="19"/>
      <c r="J852" s="19"/>
      <c r="K852" s="1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9"/>
      <c r="F853" s="19"/>
      <c r="G853" s="19"/>
      <c r="H853" s="1"/>
      <c r="I853" s="19"/>
      <c r="J853" s="19"/>
      <c r="K853" s="1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9"/>
      <c r="F854" s="19"/>
      <c r="G854" s="19"/>
      <c r="H854" s="1"/>
      <c r="I854" s="19"/>
      <c r="J854" s="19"/>
      <c r="K854" s="1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9"/>
      <c r="F855" s="19"/>
      <c r="G855" s="19"/>
      <c r="H855" s="1"/>
      <c r="I855" s="19"/>
      <c r="J855" s="19"/>
      <c r="K855" s="1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9"/>
      <c r="F856" s="19"/>
      <c r="G856" s="19"/>
      <c r="H856" s="1"/>
      <c r="I856" s="19"/>
      <c r="J856" s="19"/>
      <c r="K856" s="1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9"/>
      <c r="F857" s="19"/>
      <c r="G857" s="19"/>
      <c r="H857" s="1"/>
      <c r="I857" s="19"/>
      <c r="J857" s="19"/>
      <c r="K857" s="1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9"/>
      <c r="F858" s="19"/>
      <c r="G858" s="19"/>
      <c r="H858" s="1"/>
      <c r="I858" s="19"/>
      <c r="J858" s="19"/>
      <c r="K858" s="1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9"/>
      <c r="F859" s="19"/>
      <c r="G859" s="19"/>
      <c r="H859" s="1"/>
      <c r="I859" s="19"/>
      <c r="J859" s="19"/>
      <c r="K859" s="1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9"/>
      <c r="F860" s="19"/>
      <c r="G860" s="19"/>
      <c r="H860" s="1"/>
      <c r="I860" s="19"/>
      <c r="J860" s="19"/>
      <c r="K860" s="1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9"/>
      <c r="F861" s="19"/>
      <c r="G861" s="19"/>
      <c r="H861" s="1"/>
      <c r="I861" s="19"/>
      <c r="J861" s="19"/>
      <c r="K861" s="1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9"/>
      <c r="F862" s="19"/>
      <c r="G862" s="19"/>
      <c r="H862" s="1"/>
      <c r="I862" s="19"/>
      <c r="J862" s="19"/>
      <c r="K862" s="1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9"/>
      <c r="F863" s="19"/>
      <c r="G863" s="19"/>
      <c r="H863" s="1"/>
      <c r="I863" s="19"/>
      <c r="J863" s="19"/>
      <c r="K863" s="1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9"/>
      <c r="F864" s="19"/>
      <c r="G864" s="19"/>
      <c r="H864" s="1"/>
      <c r="I864" s="19"/>
      <c r="J864" s="19"/>
      <c r="K864" s="1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9"/>
      <c r="F865" s="19"/>
      <c r="G865" s="19"/>
      <c r="H865" s="1"/>
      <c r="I865" s="19"/>
      <c r="J865" s="19"/>
      <c r="K865" s="1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9"/>
      <c r="F866" s="19"/>
      <c r="G866" s="19"/>
      <c r="H866" s="1"/>
      <c r="I866" s="19"/>
      <c r="J866" s="19"/>
      <c r="K866" s="1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9"/>
      <c r="F867" s="19"/>
      <c r="G867" s="19"/>
      <c r="H867" s="1"/>
      <c r="I867" s="19"/>
      <c r="J867" s="19"/>
      <c r="K867" s="1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9"/>
      <c r="F868" s="19"/>
      <c r="G868" s="19"/>
      <c r="H868" s="1"/>
      <c r="I868" s="19"/>
      <c r="J868" s="19"/>
      <c r="K868" s="1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9"/>
      <c r="F869" s="19"/>
      <c r="G869" s="19"/>
      <c r="H869" s="1"/>
      <c r="I869" s="19"/>
      <c r="J869" s="19"/>
      <c r="K869" s="1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9"/>
      <c r="F870" s="19"/>
      <c r="G870" s="19"/>
      <c r="H870" s="1"/>
      <c r="I870" s="19"/>
      <c r="J870" s="19"/>
      <c r="K870" s="1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9"/>
      <c r="F871" s="19"/>
      <c r="G871" s="19"/>
      <c r="H871" s="1"/>
      <c r="I871" s="19"/>
      <c r="J871" s="19"/>
      <c r="K871" s="1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9"/>
      <c r="F872" s="19"/>
      <c r="G872" s="19"/>
      <c r="H872" s="1"/>
      <c r="I872" s="19"/>
      <c r="J872" s="19"/>
      <c r="K872" s="1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9"/>
      <c r="F873" s="19"/>
      <c r="G873" s="19"/>
      <c r="H873" s="1"/>
      <c r="I873" s="19"/>
      <c r="J873" s="19"/>
      <c r="K873" s="1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9"/>
      <c r="F874" s="19"/>
      <c r="G874" s="19"/>
      <c r="H874" s="1"/>
      <c r="I874" s="19"/>
      <c r="J874" s="19"/>
      <c r="K874" s="1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9"/>
      <c r="F875" s="19"/>
      <c r="G875" s="19"/>
      <c r="H875" s="1"/>
      <c r="I875" s="19"/>
      <c r="J875" s="19"/>
      <c r="K875" s="1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9"/>
      <c r="F876" s="19"/>
      <c r="G876" s="19"/>
      <c r="H876" s="1"/>
      <c r="I876" s="19"/>
      <c r="J876" s="19"/>
      <c r="K876" s="1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9"/>
      <c r="F877" s="19"/>
      <c r="G877" s="19"/>
      <c r="H877" s="1"/>
      <c r="I877" s="19"/>
      <c r="J877" s="19"/>
      <c r="K877" s="1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9"/>
      <c r="F878" s="19"/>
      <c r="G878" s="19"/>
      <c r="H878" s="1"/>
      <c r="I878" s="19"/>
      <c r="J878" s="19"/>
      <c r="K878" s="1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9"/>
      <c r="F879" s="19"/>
      <c r="G879" s="19"/>
      <c r="H879" s="1"/>
      <c r="I879" s="19"/>
      <c r="J879" s="19"/>
      <c r="K879" s="1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9"/>
      <c r="F880" s="19"/>
      <c r="G880" s="19"/>
      <c r="H880" s="1"/>
      <c r="I880" s="19"/>
      <c r="J880" s="19"/>
      <c r="K880" s="1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9"/>
      <c r="F881" s="19"/>
      <c r="G881" s="19"/>
      <c r="H881" s="1"/>
      <c r="I881" s="19"/>
      <c r="J881" s="19"/>
      <c r="K881" s="1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9"/>
      <c r="F882" s="19"/>
      <c r="G882" s="19"/>
      <c r="H882" s="1"/>
      <c r="I882" s="19"/>
      <c r="J882" s="19"/>
      <c r="K882" s="1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9"/>
      <c r="F883" s="19"/>
      <c r="G883" s="19"/>
      <c r="H883" s="1"/>
      <c r="I883" s="19"/>
      <c r="J883" s="19"/>
      <c r="K883" s="1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9"/>
      <c r="F884" s="19"/>
      <c r="G884" s="19"/>
      <c r="H884" s="1"/>
      <c r="I884" s="19"/>
      <c r="J884" s="19"/>
      <c r="K884" s="1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9"/>
      <c r="F885" s="19"/>
      <c r="G885" s="19"/>
      <c r="H885" s="1"/>
      <c r="I885" s="19"/>
      <c r="J885" s="19"/>
      <c r="K885" s="1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9"/>
      <c r="F886" s="19"/>
      <c r="G886" s="19"/>
      <c r="H886" s="1"/>
      <c r="I886" s="19"/>
      <c r="J886" s="19"/>
      <c r="K886" s="1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9"/>
      <c r="F887" s="19"/>
      <c r="G887" s="19"/>
      <c r="H887" s="1"/>
      <c r="I887" s="19"/>
      <c r="J887" s="19"/>
      <c r="K887" s="1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9"/>
      <c r="F888" s="19"/>
      <c r="G888" s="19"/>
      <c r="H888" s="1"/>
      <c r="I888" s="19"/>
      <c r="J888" s="19"/>
      <c r="K888" s="1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9"/>
      <c r="F889" s="19"/>
      <c r="G889" s="19"/>
      <c r="H889" s="1"/>
      <c r="I889" s="19"/>
      <c r="J889" s="19"/>
      <c r="K889" s="1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9"/>
      <c r="F890" s="19"/>
      <c r="G890" s="19"/>
      <c r="H890" s="1"/>
      <c r="I890" s="19"/>
      <c r="J890" s="19"/>
      <c r="K890" s="1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9"/>
      <c r="F891" s="19"/>
      <c r="G891" s="19"/>
      <c r="H891" s="1"/>
      <c r="I891" s="19"/>
      <c r="J891" s="19"/>
      <c r="K891" s="1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9"/>
      <c r="F892" s="19"/>
      <c r="G892" s="19"/>
      <c r="H892" s="1"/>
      <c r="I892" s="19"/>
      <c r="J892" s="19"/>
      <c r="K892" s="1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9"/>
      <c r="F893" s="19"/>
      <c r="G893" s="19"/>
      <c r="H893" s="1"/>
      <c r="I893" s="19"/>
      <c r="J893" s="19"/>
      <c r="K893" s="1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9"/>
      <c r="F894" s="19"/>
      <c r="G894" s="19"/>
      <c r="H894" s="1"/>
      <c r="I894" s="19"/>
      <c r="J894" s="19"/>
      <c r="K894" s="1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9"/>
      <c r="F895" s="19"/>
      <c r="G895" s="19"/>
      <c r="H895" s="1"/>
      <c r="I895" s="19"/>
      <c r="J895" s="19"/>
      <c r="K895" s="1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9"/>
      <c r="F896" s="19"/>
      <c r="G896" s="19"/>
      <c r="H896" s="1"/>
      <c r="I896" s="19"/>
      <c r="J896" s="19"/>
      <c r="K896" s="1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9"/>
      <c r="F897" s="19"/>
      <c r="G897" s="19"/>
      <c r="H897" s="1"/>
      <c r="I897" s="19"/>
      <c r="J897" s="19"/>
      <c r="K897" s="1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9"/>
      <c r="F898" s="19"/>
      <c r="G898" s="19"/>
      <c r="H898" s="1"/>
      <c r="I898" s="19"/>
      <c r="J898" s="19"/>
      <c r="K898" s="1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9"/>
      <c r="F899" s="19"/>
      <c r="G899" s="19"/>
      <c r="H899" s="1"/>
      <c r="I899" s="19"/>
      <c r="J899" s="19"/>
      <c r="K899" s="1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9"/>
      <c r="F900" s="19"/>
      <c r="G900" s="19"/>
      <c r="H900" s="1"/>
      <c r="I900" s="19"/>
      <c r="J900" s="19"/>
      <c r="K900" s="1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9"/>
      <c r="F901" s="19"/>
      <c r="G901" s="19"/>
      <c r="H901" s="1"/>
      <c r="I901" s="19"/>
      <c r="J901" s="19"/>
      <c r="K901" s="1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9"/>
      <c r="F902" s="19"/>
      <c r="G902" s="19"/>
      <c r="H902" s="1"/>
      <c r="I902" s="19"/>
      <c r="J902" s="19"/>
      <c r="K902" s="1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9"/>
      <c r="F903" s="19"/>
      <c r="G903" s="19"/>
      <c r="H903" s="1"/>
      <c r="I903" s="19"/>
      <c r="J903" s="19"/>
      <c r="K903" s="1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9"/>
      <c r="F904" s="19"/>
      <c r="G904" s="19"/>
      <c r="H904" s="1"/>
      <c r="I904" s="19"/>
      <c r="J904" s="19"/>
      <c r="K904" s="1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9"/>
      <c r="F905" s="19"/>
      <c r="G905" s="19"/>
      <c r="H905" s="1"/>
      <c r="I905" s="19"/>
      <c r="J905" s="19"/>
      <c r="K905" s="1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9"/>
      <c r="F906" s="19"/>
      <c r="G906" s="19"/>
      <c r="H906" s="1"/>
      <c r="I906" s="19"/>
      <c r="J906" s="19"/>
      <c r="K906" s="1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9"/>
      <c r="F907" s="19"/>
      <c r="G907" s="19"/>
      <c r="H907" s="1"/>
      <c r="I907" s="19"/>
      <c r="J907" s="19"/>
      <c r="K907" s="1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9"/>
      <c r="F908" s="19"/>
      <c r="G908" s="19"/>
      <c r="H908" s="1"/>
      <c r="I908" s="19"/>
      <c r="J908" s="19"/>
      <c r="K908" s="1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9"/>
      <c r="F909" s="19"/>
      <c r="G909" s="19"/>
      <c r="H909" s="1"/>
      <c r="I909" s="19"/>
      <c r="J909" s="19"/>
      <c r="K909" s="1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9"/>
      <c r="F910" s="19"/>
      <c r="G910" s="19"/>
      <c r="H910" s="1"/>
      <c r="I910" s="19"/>
      <c r="J910" s="19"/>
      <c r="K910" s="1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9"/>
      <c r="F911" s="19"/>
      <c r="G911" s="19"/>
      <c r="H911" s="1"/>
      <c r="I911" s="19"/>
      <c r="J911" s="19"/>
      <c r="K911" s="1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9"/>
      <c r="F912" s="19"/>
      <c r="G912" s="19"/>
      <c r="H912" s="1"/>
      <c r="I912" s="19"/>
      <c r="J912" s="19"/>
      <c r="K912" s="1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9"/>
      <c r="F913" s="19"/>
      <c r="G913" s="19"/>
      <c r="H913" s="1"/>
      <c r="I913" s="19"/>
      <c r="J913" s="19"/>
      <c r="K913" s="1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9"/>
      <c r="F914" s="19"/>
      <c r="G914" s="19"/>
      <c r="H914" s="1"/>
      <c r="I914" s="19"/>
      <c r="J914" s="19"/>
      <c r="K914" s="1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9"/>
      <c r="F915" s="19"/>
      <c r="G915" s="19"/>
      <c r="H915" s="1"/>
      <c r="I915" s="19"/>
      <c r="J915" s="19"/>
      <c r="K915" s="1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9"/>
      <c r="F916" s="19"/>
      <c r="G916" s="19"/>
      <c r="H916" s="1"/>
      <c r="I916" s="19"/>
      <c r="J916" s="19"/>
      <c r="K916" s="1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9"/>
      <c r="F917" s="19"/>
      <c r="G917" s="19"/>
      <c r="H917" s="1"/>
      <c r="I917" s="19"/>
      <c r="J917" s="19"/>
      <c r="K917" s="1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9"/>
      <c r="F918" s="19"/>
      <c r="G918" s="19"/>
      <c r="H918" s="1"/>
      <c r="I918" s="19"/>
      <c r="J918" s="19"/>
      <c r="K918" s="1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9"/>
      <c r="F919" s="19"/>
      <c r="G919" s="19"/>
      <c r="H919" s="1"/>
      <c r="I919" s="19"/>
      <c r="J919" s="19"/>
      <c r="K919" s="1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9"/>
      <c r="F920" s="19"/>
      <c r="G920" s="19"/>
      <c r="H920" s="1"/>
      <c r="I920" s="19"/>
      <c r="J920" s="19"/>
      <c r="K920" s="1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9"/>
      <c r="F921" s="19"/>
      <c r="G921" s="19"/>
      <c r="H921" s="1"/>
      <c r="I921" s="19"/>
      <c r="J921" s="19"/>
      <c r="K921" s="1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9"/>
      <c r="F922" s="19"/>
      <c r="G922" s="19"/>
      <c r="H922" s="1"/>
      <c r="I922" s="19"/>
      <c r="J922" s="19"/>
      <c r="K922" s="1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9"/>
      <c r="F923" s="19"/>
      <c r="G923" s="19"/>
      <c r="H923" s="1"/>
      <c r="I923" s="19"/>
      <c r="J923" s="19"/>
      <c r="K923" s="1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9"/>
      <c r="F924" s="19"/>
      <c r="G924" s="19"/>
      <c r="H924" s="1"/>
      <c r="I924" s="19"/>
      <c r="J924" s="19"/>
      <c r="K924" s="1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9"/>
      <c r="F925" s="19"/>
      <c r="G925" s="19"/>
      <c r="H925" s="1"/>
      <c r="I925" s="19"/>
      <c r="J925" s="19"/>
      <c r="K925" s="1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9"/>
      <c r="F926" s="19"/>
      <c r="G926" s="19"/>
      <c r="H926" s="1"/>
      <c r="I926" s="19"/>
      <c r="J926" s="19"/>
      <c r="K926" s="1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9"/>
      <c r="F927" s="19"/>
      <c r="G927" s="19"/>
      <c r="H927" s="1"/>
      <c r="I927" s="19"/>
      <c r="J927" s="19"/>
      <c r="K927" s="1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9"/>
      <c r="F928" s="19"/>
      <c r="G928" s="19"/>
      <c r="H928" s="1"/>
      <c r="I928" s="19"/>
      <c r="J928" s="19"/>
      <c r="K928" s="1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9"/>
      <c r="F929" s="19"/>
      <c r="G929" s="19"/>
      <c r="H929" s="1"/>
      <c r="I929" s="19"/>
      <c r="J929" s="19"/>
      <c r="K929" s="1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9"/>
      <c r="F930" s="19"/>
      <c r="G930" s="19"/>
      <c r="H930" s="1"/>
      <c r="I930" s="19"/>
      <c r="J930" s="19"/>
      <c r="K930" s="1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9"/>
      <c r="F931" s="19"/>
      <c r="G931" s="19"/>
      <c r="H931" s="1"/>
      <c r="I931" s="19"/>
      <c r="J931" s="19"/>
      <c r="K931" s="1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9"/>
      <c r="F932" s="19"/>
      <c r="G932" s="19"/>
      <c r="H932" s="1"/>
      <c r="I932" s="19"/>
      <c r="J932" s="19"/>
      <c r="K932" s="1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9"/>
      <c r="F933" s="19"/>
      <c r="G933" s="19"/>
      <c r="H933" s="1"/>
      <c r="I933" s="19"/>
      <c r="J933" s="19"/>
      <c r="K933" s="1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9"/>
      <c r="F934" s="19"/>
      <c r="G934" s="19"/>
      <c r="H934" s="1"/>
      <c r="I934" s="19"/>
      <c r="J934" s="19"/>
      <c r="K934" s="1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9"/>
      <c r="F935" s="19"/>
      <c r="G935" s="19"/>
      <c r="H935" s="1"/>
      <c r="I935" s="19"/>
      <c r="J935" s="19"/>
      <c r="K935" s="1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9"/>
      <c r="F936" s="19"/>
      <c r="G936" s="19"/>
      <c r="H936" s="1"/>
      <c r="I936" s="19"/>
      <c r="J936" s="19"/>
      <c r="K936" s="1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9"/>
      <c r="F937" s="19"/>
      <c r="G937" s="19"/>
      <c r="H937" s="1"/>
      <c r="I937" s="19"/>
      <c r="J937" s="19"/>
      <c r="K937" s="1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9"/>
      <c r="F938" s="19"/>
      <c r="G938" s="19"/>
      <c r="H938" s="1"/>
      <c r="I938" s="19"/>
      <c r="J938" s="19"/>
      <c r="K938" s="1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9"/>
      <c r="F939" s="19"/>
      <c r="G939" s="19"/>
      <c r="H939" s="1"/>
      <c r="I939" s="19"/>
      <c r="J939" s="19"/>
      <c r="K939" s="1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9"/>
      <c r="F940" s="19"/>
      <c r="G940" s="19"/>
      <c r="H940" s="1"/>
      <c r="I940" s="19"/>
      <c r="J940" s="19"/>
      <c r="K940" s="1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9"/>
      <c r="F941" s="19"/>
      <c r="G941" s="19"/>
      <c r="H941" s="1"/>
      <c r="I941" s="19"/>
      <c r="J941" s="19"/>
      <c r="K941" s="1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9"/>
      <c r="F942" s="19"/>
      <c r="G942" s="19"/>
      <c r="H942" s="1"/>
      <c r="I942" s="19"/>
      <c r="J942" s="19"/>
      <c r="K942" s="1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9"/>
      <c r="F943" s="19"/>
      <c r="G943" s="19"/>
      <c r="H943" s="1"/>
      <c r="I943" s="19"/>
      <c r="J943" s="19"/>
      <c r="K943" s="1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9"/>
      <c r="F944" s="19"/>
      <c r="G944" s="19"/>
      <c r="H944" s="1"/>
      <c r="I944" s="19"/>
      <c r="J944" s="19"/>
      <c r="K944" s="1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9"/>
      <c r="F945" s="19"/>
      <c r="G945" s="19"/>
      <c r="H945" s="1"/>
      <c r="I945" s="19"/>
      <c r="J945" s="19"/>
      <c r="K945" s="1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9"/>
      <c r="F946" s="19"/>
      <c r="G946" s="19"/>
      <c r="H946" s="1"/>
      <c r="I946" s="19"/>
      <c r="J946" s="19"/>
      <c r="K946" s="1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9"/>
      <c r="F947" s="19"/>
      <c r="G947" s="19"/>
      <c r="H947" s="1"/>
      <c r="I947" s="19"/>
      <c r="J947" s="19"/>
      <c r="K947" s="1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9"/>
      <c r="F948" s="19"/>
      <c r="G948" s="19"/>
      <c r="H948" s="1"/>
      <c r="I948" s="19"/>
      <c r="J948" s="19"/>
      <c r="K948" s="1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9"/>
      <c r="F949" s="19"/>
      <c r="G949" s="19"/>
      <c r="H949" s="1"/>
      <c r="I949" s="19"/>
      <c r="J949" s="19"/>
      <c r="K949" s="1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9"/>
      <c r="F950" s="19"/>
      <c r="G950" s="19"/>
      <c r="H950" s="1"/>
      <c r="I950" s="19"/>
      <c r="J950" s="19"/>
      <c r="K950" s="1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9"/>
      <c r="F951" s="19"/>
      <c r="G951" s="19"/>
      <c r="H951" s="1"/>
      <c r="I951" s="19"/>
      <c r="J951" s="19"/>
      <c r="K951" s="1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9"/>
      <c r="F952" s="19"/>
      <c r="G952" s="19"/>
      <c r="H952" s="1"/>
      <c r="I952" s="19"/>
      <c r="J952" s="19"/>
      <c r="K952" s="1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9"/>
      <c r="F953" s="19"/>
      <c r="G953" s="19"/>
      <c r="H953" s="1"/>
      <c r="I953" s="19"/>
      <c r="J953" s="19"/>
      <c r="K953" s="1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9"/>
      <c r="F954" s="19"/>
      <c r="G954" s="19"/>
      <c r="H954" s="1"/>
      <c r="I954" s="19"/>
      <c r="J954" s="19"/>
      <c r="K954" s="1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9"/>
      <c r="F955" s="19"/>
      <c r="G955" s="19"/>
      <c r="H955" s="1"/>
      <c r="I955" s="19"/>
      <c r="J955" s="19"/>
      <c r="K955" s="1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9"/>
      <c r="F956" s="19"/>
      <c r="G956" s="19"/>
      <c r="H956" s="1"/>
      <c r="I956" s="19"/>
      <c r="J956" s="19"/>
      <c r="K956" s="1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9"/>
      <c r="F957" s="19"/>
      <c r="G957" s="19"/>
      <c r="H957" s="1"/>
      <c r="I957" s="19"/>
      <c r="J957" s="19"/>
      <c r="K957" s="1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9"/>
      <c r="F958" s="19"/>
      <c r="G958" s="19"/>
      <c r="H958" s="1"/>
      <c r="I958" s="19"/>
      <c r="J958" s="19"/>
      <c r="K958" s="1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9"/>
      <c r="F959" s="19"/>
      <c r="G959" s="19"/>
      <c r="H959" s="1"/>
      <c r="I959" s="19"/>
      <c r="J959" s="19"/>
      <c r="K959" s="1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9"/>
      <c r="F960" s="19"/>
      <c r="G960" s="19"/>
      <c r="H960" s="1"/>
      <c r="I960" s="19"/>
      <c r="J960" s="19"/>
      <c r="K960" s="1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9"/>
      <c r="F961" s="19"/>
      <c r="G961" s="19"/>
      <c r="H961" s="1"/>
      <c r="I961" s="19"/>
      <c r="J961" s="19"/>
      <c r="K961" s="1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9"/>
      <c r="F962" s="19"/>
      <c r="G962" s="19"/>
      <c r="H962" s="1"/>
      <c r="I962" s="19"/>
      <c r="J962" s="19"/>
      <c r="K962" s="1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9"/>
      <c r="F963" s="19"/>
      <c r="G963" s="19"/>
      <c r="H963" s="1"/>
      <c r="I963" s="19"/>
      <c r="J963" s="19"/>
      <c r="K963" s="1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9"/>
      <c r="F964" s="19"/>
      <c r="G964" s="19"/>
      <c r="H964" s="1"/>
      <c r="I964" s="19"/>
      <c r="J964" s="19"/>
      <c r="K964" s="1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9"/>
      <c r="F965" s="19"/>
      <c r="G965" s="19"/>
      <c r="H965" s="1"/>
      <c r="I965" s="19"/>
      <c r="J965" s="19"/>
      <c r="K965" s="1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9"/>
      <c r="F966" s="19"/>
      <c r="G966" s="19"/>
      <c r="H966" s="1"/>
      <c r="I966" s="19"/>
      <c r="J966" s="19"/>
      <c r="K966" s="1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9"/>
      <c r="F967" s="19"/>
      <c r="G967" s="19"/>
      <c r="H967" s="1"/>
      <c r="I967" s="19"/>
      <c r="J967" s="19"/>
      <c r="K967" s="1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9"/>
      <c r="F968" s="19"/>
      <c r="G968" s="19"/>
      <c r="H968" s="1"/>
      <c r="I968" s="19"/>
      <c r="J968" s="19"/>
      <c r="K968" s="1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9"/>
      <c r="F969" s="19"/>
      <c r="G969" s="19"/>
      <c r="H969" s="1"/>
      <c r="I969" s="19"/>
      <c r="J969" s="19"/>
      <c r="K969" s="1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9"/>
      <c r="F970" s="19"/>
      <c r="G970" s="19"/>
      <c r="H970" s="1"/>
      <c r="I970" s="19"/>
      <c r="J970" s="19"/>
      <c r="K970" s="1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9"/>
      <c r="F971" s="19"/>
      <c r="G971" s="19"/>
      <c r="H971" s="1"/>
      <c r="I971" s="19"/>
      <c r="J971" s="19"/>
      <c r="K971" s="1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9"/>
      <c r="F972" s="19"/>
      <c r="G972" s="19"/>
      <c r="H972" s="1"/>
      <c r="I972" s="19"/>
      <c r="J972" s="19"/>
      <c r="K972" s="1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9"/>
      <c r="F973" s="19"/>
      <c r="G973" s="19"/>
      <c r="H973" s="1"/>
      <c r="I973" s="19"/>
      <c r="J973" s="19"/>
      <c r="K973" s="1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9"/>
      <c r="F974" s="19"/>
      <c r="G974" s="19"/>
      <c r="H974" s="1"/>
      <c r="I974" s="19"/>
      <c r="J974" s="19"/>
      <c r="K974" s="1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9"/>
      <c r="F975" s="19"/>
      <c r="G975" s="19"/>
      <c r="H975" s="1"/>
      <c r="I975" s="19"/>
      <c r="J975" s="19"/>
      <c r="K975" s="1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9"/>
      <c r="F976" s="19"/>
      <c r="G976" s="19"/>
      <c r="H976" s="1"/>
      <c r="I976" s="19"/>
      <c r="J976" s="19"/>
      <c r="K976" s="1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9"/>
      <c r="F977" s="19"/>
      <c r="G977" s="19"/>
      <c r="H977" s="1"/>
      <c r="I977" s="19"/>
      <c r="J977" s="19"/>
      <c r="K977" s="1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9"/>
      <c r="F978" s="19"/>
      <c r="G978" s="19"/>
      <c r="H978" s="1"/>
      <c r="I978" s="19"/>
      <c r="J978" s="19"/>
      <c r="K978" s="1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9"/>
      <c r="F979" s="19"/>
      <c r="G979" s="19"/>
      <c r="H979" s="1"/>
      <c r="I979" s="19"/>
      <c r="J979" s="19"/>
      <c r="K979" s="1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9"/>
      <c r="F980" s="19"/>
      <c r="G980" s="19"/>
      <c r="H980" s="1"/>
      <c r="I980" s="19"/>
      <c r="J980" s="19"/>
      <c r="K980" s="1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9"/>
      <c r="F981" s="19"/>
      <c r="G981" s="19"/>
      <c r="H981" s="1"/>
      <c r="I981" s="19"/>
      <c r="J981" s="19"/>
      <c r="K981" s="1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9"/>
      <c r="F982" s="19"/>
      <c r="G982" s="19"/>
      <c r="H982" s="1"/>
      <c r="I982" s="19"/>
      <c r="J982" s="19"/>
      <c r="K982" s="1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9"/>
      <c r="F983" s="19"/>
      <c r="G983" s="19"/>
      <c r="H983" s="1"/>
      <c r="I983" s="19"/>
      <c r="J983" s="19"/>
      <c r="K983" s="1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9"/>
      <c r="F984" s="19"/>
      <c r="G984" s="19"/>
      <c r="H984" s="1"/>
      <c r="I984" s="19"/>
      <c r="J984" s="19"/>
      <c r="K984" s="1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9"/>
      <c r="F985" s="19"/>
      <c r="G985" s="19"/>
      <c r="H985" s="1"/>
      <c r="I985" s="19"/>
      <c r="J985" s="19"/>
      <c r="K985" s="1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9"/>
      <c r="F986" s="19"/>
      <c r="G986" s="19"/>
      <c r="H986" s="1"/>
      <c r="I986" s="19"/>
      <c r="J986" s="19"/>
      <c r="K986" s="1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9"/>
      <c r="F987" s="19"/>
      <c r="G987" s="19"/>
      <c r="H987" s="1"/>
      <c r="I987" s="19"/>
      <c r="J987" s="19"/>
      <c r="K987" s="1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9"/>
      <c r="F988" s="19"/>
      <c r="G988" s="19"/>
      <c r="H988" s="1"/>
      <c r="I988" s="19"/>
      <c r="J988" s="19"/>
      <c r="K988" s="1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9"/>
      <c r="F989" s="19"/>
      <c r="G989" s="19"/>
      <c r="H989" s="1"/>
      <c r="I989" s="19"/>
      <c r="J989" s="19"/>
      <c r="K989" s="1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9"/>
      <c r="F990" s="19"/>
      <c r="G990" s="19"/>
      <c r="H990" s="1"/>
      <c r="I990" s="19"/>
      <c r="J990" s="19"/>
      <c r="K990" s="1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9"/>
      <c r="F991" s="19"/>
      <c r="G991" s="19"/>
      <c r="H991" s="1"/>
      <c r="I991" s="19"/>
      <c r="J991" s="19"/>
      <c r="K991" s="1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9"/>
      <c r="F992" s="19"/>
      <c r="G992" s="19"/>
      <c r="H992" s="1"/>
      <c r="I992" s="19"/>
      <c r="J992" s="19"/>
      <c r="K992" s="1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9"/>
      <c r="F993" s="19"/>
      <c r="G993" s="19"/>
      <c r="H993" s="1"/>
      <c r="I993" s="19"/>
      <c r="J993" s="19"/>
      <c r="K993" s="1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9"/>
      <c r="F994" s="19"/>
      <c r="G994" s="19"/>
      <c r="H994" s="1"/>
      <c r="I994" s="19"/>
      <c r="J994" s="19"/>
      <c r="K994" s="1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9"/>
      <c r="F995" s="19"/>
      <c r="G995" s="19"/>
      <c r="H995" s="1"/>
      <c r="I995" s="19"/>
      <c r="J995" s="19"/>
      <c r="K995" s="1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9"/>
      <c r="F996" s="19"/>
      <c r="G996" s="19"/>
      <c r="H996" s="1"/>
      <c r="I996" s="19"/>
      <c r="J996" s="19"/>
      <c r="K996" s="1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9"/>
      <c r="F997" s="19"/>
      <c r="G997" s="19"/>
      <c r="H997" s="1"/>
      <c r="I997" s="19"/>
      <c r="J997" s="19"/>
      <c r="K997" s="1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9"/>
      <c r="F998" s="19"/>
      <c r="G998" s="19"/>
      <c r="H998" s="1"/>
      <c r="I998" s="19"/>
      <c r="J998" s="19"/>
      <c r="K998" s="1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9"/>
      <c r="F999" s="19"/>
      <c r="G999" s="19"/>
      <c r="H999" s="1"/>
      <c r="I999" s="19"/>
      <c r="J999" s="19"/>
      <c r="K999" s="1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9"/>
      <c r="F1000" s="19"/>
      <c r="G1000" s="19"/>
      <c r="H1000" s="1"/>
      <c r="I1000" s="19"/>
      <c r="J1000" s="19"/>
      <c r="K1000" s="1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">
      <c r="A1001" s="1"/>
      <c r="B1001" s="1"/>
      <c r="C1001" s="1"/>
      <c r="D1001" s="1"/>
      <c r="E1001" s="19"/>
      <c r="F1001" s="19"/>
      <c r="G1001" s="19"/>
      <c r="H1001" s="1"/>
      <c r="I1001" s="19"/>
      <c r="J1001" s="19"/>
      <c r="K1001" s="13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">
      <c r="A1002" s="1"/>
      <c r="B1002" s="1"/>
      <c r="C1002" s="1"/>
      <c r="D1002" s="1"/>
      <c r="E1002" s="19"/>
      <c r="F1002" s="19"/>
      <c r="G1002" s="19"/>
      <c r="H1002" s="1"/>
      <c r="I1002" s="19"/>
      <c r="J1002" s="19"/>
      <c r="K1002" s="13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">
      <c r="A1003" s="1"/>
      <c r="B1003" s="1"/>
      <c r="C1003" s="1"/>
      <c r="D1003" s="1"/>
      <c r="E1003" s="19"/>
      <c r="F1003" s="19"/>
      <c r="G1003" s="19"/>
      <c r="H1003" s="1"/>
      <c r="I1003" s="19"/>
      <c r="J1003" s="19"/>
      <c r="K1003" s="13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">
      <c r="A1004" s="1"/>
      <c r="B1004" s="1"/>
      <c r="C1004" s="1"/>
      <c r="D1004" s="1"/>
      <c r="E1004" s="19"/>
      <c r="F1004" s="19"/>
      <c r="G1004" s="19"/>
      <c r="H1004" s="1"/>
      <c r="I1004" s="19"/>
      <c r="J1004" s="19"/>
      <c r="K1004" s="13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conditionalFormatting sqref="G32:G35 G10:G14 G17:G24 G26:G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{F5B62094-635B-4704-9CCD-C058D53C299F}</x14:id>
        </ext>
      </extLst>
    </cfRule>
  </conditionalFormatting>
  <pageMargins left="0.7" right="0.7" top="0.75" bottom="0.75" header="0.3" footer="0.3"/>
  <ignoredErrors>
    <ignoredError sqref="J1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B62094-635B-4704-9CCD-C058D53C299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G32:G35 G10:G14 G17:G24 G26:G30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נועה</dc:creator>
  <cp:lastModifiedBy>נועה</cp:lastModifiedBy>
  <dcterms:created xsi:type="dcterms:W3CDTF">2015-06-05T18:19:34Z</dcterms:created>
  <dcterms:modified xsi:type="dcterms:W3CDTF">2022-02-03T09:00:51Z</dcterms:modified>
</cp:coreProperties>
</file>