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G:\My Drive\כלקלות\לקוחות\מלכיס\"/>
    </mc:Choice>
  </mc:AlternateContent>
  <xr:revisionPtr revIDLastSave="0" documentId="13_ncr:1_{22E5F944-A900-45BC-9658-151F0E50F327}" xr6:coauthVersionLast="47" xr6:coauthVersionMax="47" xr10:uidLastSave="{00000000-0000-0000-0000-000000000000}"/>
  <bookViews>
    <workbookView xWindow="-108" yWindow="-108" windowWidth="23256" windowHeight="12576" tabRatio="690" activeTab="2" xr2:uid="{00000000-000D-0000-FFFF-FFFF00000000}"/>
  </bookViews>
  <sheets>
    <sheet name="הוראות עבודה" sheetId="8" r:id="rId1"/>
    <sheet name="תקציב" sheetId="2" r:id="rId2"/>
    <sheet name="פירוט תקציב" sheetId="3" r:id="rId3"/>
    <sheet name="תנועות" sheetId="5" r:id="rId4"/>
    <sheet name="סעיפי תקציב" sheetId="7" state="hidden" r:id="rId5"/>
  </sheets>
  <externalReferences>
    <externalReference r:id="rId6"/>
    <externalReference r:id="rId7"/>
  </externalReferences>
  <definedNames>
    <definedName name="_xlnm._FilterDatabase" localSheetId="3" hidden="1">תנועות!$A$1:$F$188</definedName>
    <definedName name="_xlnm._FilterDatabase" localSheetId="1" hidden="1">תקציב!$B$7:$G$35</definedName>
    <definedName name="BUGET">'[1]סעיף תקציבי'!$A$1:$A$39</definedName>
    <definedName name="ReportDate">#REF!</definedName>
    <definedName name="Results">#REF!</definedName>
    <definedName name="כותרת1" localSheetId="2">#REF!</definedName>
    <definedName name="כותרת1">[2]!תזרים_מזומנים[[#Headers],[עמודה1]]</definedName>
    <definedName name="כותרת2" localSheetId="2">#REF!</definedName>
    <definedName name="כותרת2" localSheetId="1">#REF!</definedName>
    <definedName name="כותרת2">#REF!</definedName>
    <definedName name="כותרת3" localSheetId="2">#REF!</definedName>
    <definedName name="כותרת3" localSheetId="1">#REF!</definedName>
    <definedName name="כותרת3">#REF!</definedName>
    <definedName name="נועה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8" roundtripDataSignature="AMtx7mhSxTFE3FOB8G7PnV3+7AA06qH8wQ=="/>
    </ext>
  </extLst>
</workbook>
</file>

<file path=xl/calcChain.xml><?xml version="1.0" encoding="utf-8"?>
<calcChain xmlns="http://schemas.openxmlformats.org/spreadsheetml/2006/main">
  <c r="D33" i="3" l="1"/>
  <c r="I4" i="3"/>
  <c r="G4" i="3"/>
  <c r="D40" i="3"/>
  <c r="D56" i="3"/>
  <c r="I35" i="2"/>
  <c r="D65" i="3"/>
  <c r="H4" i="3"/>
  <c r="D97" i="3"/>
  <c r="F97" i="3" s="1"/>
  <c r="D81" i="3" l="1"/>
  <c r="D34" i="2"/>
  <c r="D4" i="2"/>
  <c r="E4" i="2" s="1"/>
  <c r="D16" i="2"/>
  <c r="D25" i="2"/>
  <c r="D9" i="2"/>
  <c r="D17" i="2"/>
  <c r="D26" i="2"/>
  <c r="D10" i="2"/>
  <c r="D18" i="2"/>
  <c r="D27" i="2"/>
  <c r="D11" i="2"/>
  <c r="D19" i="2"/>
  <c r="D28" i="2"/>
  <c r="D12" i="2"/>
  <c r="D21" i="2"/>
  <c r="D30" i="2"/>
  <c r="D13" i="2"/>
  <c r="D22" i="2"/>
  <c r="D2" i="2"/>
  <c r="E2" i="2" s="1"/>
  <c r="D14" i="2"/>
  <c r="D23" i="2"/>
  <c r="D32" i="2"/>
  <c r="D3" i="2"/>
  <c r="E3" i="2" s="1"/>
  <c r="D15" i="2"/>
  <c r="D24" i="2"/>
  <c r="D73" i="3"/>
  <c r="D5" i="3"/>
  <c r="D13" i="3"/>
  <c r="D89" i="3"/>
  <c r="F89" i="3" s="1"/>
  <c r="D35" i="2" l="1"/>
  <c r="E34" i="2"/>
  <c r="E25" i="2"/>
  <c r="G25" i="2" s="1"/>
  <c r="E10" i="2"/>
  <c r="G10" i="2" s="1"/>
  <c r="E9" i="2"/>
  <c r="G9" i="2" s="1"/>
  <c r="G31" i="2"/>
  <c r="E11" i="2" l="1"/>
  <c r="E15" i="2"/>
  <c r="G15" i="2" s="1"/>
  <c r="G11" i="2" l="1"/>
  <c r="E23" i="2"/>
  <c r="E16" i="2"/>
  <c r="E14" i="2"/>
  <c r="E32" i="2"/>
  <c r="E22" i="2"/>
  <c r="E13" i="2"/>
  <c r="E21" i="2"/>
  <c r="E12" i="2"/>
  <c r="E30" i="2"/>
  <c r="E19" i="2"/>
  <c r="E28" i="2"/>
  <c r="E27" i="2"/>
  <c r="E26" i="2"/>
  <c r="E18" i="2"/>
  <c r="E24" i="2"/>
  <c r="E17" i="2"/>
  <c r="E35" i="2" l="1"/>
  <c r="G27" i="2"/>
  <c r="D49" i="3"/>
  <c r="D21" i="3"/>
  <c r="C45" i="2"/>
  <c r="C44" i="2"/>
  <c r="C43" i="2"/>
  <c r="C42" i="2"/>
  <c r="C41" i="2"/>
  <c r="F35" i="2"/>
  <c r="D7" i="2"/>
  <c r="I5" i="2"/>
  <c r="I37" i="2" l="1"/>
  <c r="C46" i="2"/>
  <c r="G26" i="2"/>
  <c r="G30" i="2" l="1"/>
  <c r="G24" i="2"/>
  <c r="G18" i="2"/>
  <c r="G13" i="2"/>
  <c r="G12" i="2"/>
  <c r="G22" i="2"/>
  <c r="G16" i="2"/>
  <c r="G23" i="2"/>
  <c r="D5" i="2"/>
  <c r="G19" i="2"/>
  <c r="G32" i="2"/>
  <c r="G17" i="2"/>
  <c r="G21" i="2"/>
  <c r="G14" i="2"/>
  <c r="E5" i="2" l="1"/>
</calcChain>
</file>

<file path=xl/sharedStrings.xml><?xml version="1.0" encoding="utf-8"?>
<sst xmlns="http://schemas.openxmlformats.org/spreadsheetml/2006/main" count="675" uniqueCount="148">
  <si>
    <t>אחר</t>
  </si>
  <si>
    <t>דיור</t>
  </si>
  <si>
    <t>פנאי</t>
  </si>
  <si>
    <t>סה"כ הכנסות</t>
  </si>
  <si>
    <t>לימודים וחוגים</t>
  </si>
  <si>
    <t>סה"כ הוצאות</t>
  </si>
  <si>
    <t>מזון ומוצרי מכולת</t>
  </si>
  <si>
    <t>יתרה</t>
  </si>
  <si>
    <t>משיכת מזומן</t>
  </si>
  <si>
    <t>תחבורה</t>
  </si>
  <si>
    <t>סעיף תקציב</t>
  </si>
  <si>
    <t>אמצעי תשלום</t>
  </si>
  <si>
    <t>ממוצע חודשי</t>
  </si>
  <si>
    <t>תקציב פיילוט מפורט</t>
  </si>
  <si>
    <t>הערות/ משימה</t>
  </si>
  <si>
    <t>הכנסה</t>
  </si>
  <si>
    <t>בנק</t>
  </si>
  <si>
    <t>קצבת ילדים</t>
  </si>
  <si>
    <t>הכנסות משכ"ד</t>
  </si>
  <si>
    <t>הכנסות אחרות</t>
  </si>
  <si>
    <t>הממוצע במשק</t>
  </si>
  <si>
    <t>השוואה לממוצע במשק</t>
  </si>
  <si>
    <t>קבועות</t>
  </si>
  <si>
    <t>שכ"ד</t>
  </si>
  <si>
    <t>הלוואה</t>
  </si>
  <si>
    <t>ארנונה ומיסים</t>
  </si>
  <si>
    <t>אשראי</t>
  </si>
  <si>
    <t>חשמל / גז</t>
  </si>
  <si>
    <t>פירוט תחבורה</t>
  </si>
  <si>
    <t>ביטוחים</t>
  </si>
  <si>
    <t>פירוט ביטוחים</t>
  </si>
  <si>
    <t>גנים</t>
  </si>
  <si>
    <t>חוגים ופנאי</t>
  </si>
  <si>
    <t>תקשורת</t>
  </si>
  <si>
    <t>פירוט תקשורת</t>
  </si>
  <si>
    <t>עמלות בנק</t>
  </si>
  <si>
    <t>משתנות</t>
  </si>
  <si>
    <t>סופר</t>
  </si>
  <si>
    <t>מוצרים ורהיטים לבית</t>
  </si>
  <si>
    <t>טיפוח ובריאות</t>
  </si>
  <si>
    <t>ביגוד והנעלה</t>
  </si>
  <si>
    <t>בילויים ומסעדות</t>
  </si>
  <si>
    <t>מתנות וארועים</t>
  </si>
  <si>
    <t>מזומן</t>
  </si>
  <si>
    <t>שנתיות</t>
  </si>
  <si>
    <t>שנתי</t>
  </si>
  <si>
    <t>נסיעות וחופשות</t>
  </si>
  <si>
    <t>חסכונות</t>
  </si>
  <si>
    <t>ימי הולדת</t>
  </si>
  <si>
    <t>הוצאות עסקיות</t>
  </si>
  <si>
    <t>חלוקת התקציב לפי אמצעי תשלום</t>
  </si>
  <si>
    <t>צ'ק</t>
  </si>
  <si>
    <t>ביט</t>
  </si>
  <si>
    <t>תיאור התנועה</t>
  </si>
  <si>
    <t>סכום</t>
  </si>
  <si>
    <t>חזרה לתקציב</t>
  </si>
  <si>
    <t>חניה</t>
  </si>
  <si>
    <t>תרומה וקהילה</t>
  </si>
  <si>
    <t>משכנתא</t>
  </si>
  <si>
    <t>חיסכון</t>
  </si>
  <si>
    <t>מרכז</t>
  </si>
  <si>
    <t>תאריך</t>
  </si>
  <si>
    <t>חובה</t>
  </si>
  <si>
    <t>זכות</t>
  </si>
  <si>
    <t>סעיף תקציבי</t>
  </si>
  <si>
    <t>קיזוז</t>
  </si>
  <si>
    <t>לימודים</t>
  </si>
  <si>
    <t>ספטמבר 2022</t>
  </si>
  <si>
    <t>סופר מזומן</t>
  </si>
  <si>
    <t>עוזרת</t>
  </si>
  <si>
    <t>קיטנות</t>
  </si>
  <si>
    <t>בית ספר</t>
  </si>
  <si>
    <t>אוקטובר 2022</t>
  </si>
  <si>
    <t>נובמבר 2022</t>
  </si>
  <si>
    <t>דצמבר 2022</t>
  </si>
  <si>
    <t>ינואר 2023</t>
  </si>
  <si>
    <t>בפועל 4 חודשים אחרונים</t>
  </si>
  <si>
    <t>דלק</t>
  </si>
  <si>
    <t>פירוט אחר</t>
  </si>
  <si>
    <t>פירוט ארנונה ומיסים</t>
  </si>
  <si>
    <t>פירוט חוגים ופנאי</t>
  </si>
  <si>
    <t>בניית בית</t>
  </si>
  <si>
    <t>פירוט נסיעות וחופשות</t>
  </si>
  <si>
    <t>סופ"ש זוגי</t>
  </si>
  <si>
    <t>פברואר 2023</t>
  </si>
  <si>
    <t>מרץ 2023</t>
  </si>
  <si>
    <t>אפריל 2023</t>
  </si>
  <si>
    <t>פירוט הלוואות</t>
  </si>
  <si>
    <t>סכום הלוואה</t>
  </si>
  <si>
    <t>תשלום חודשי</t>
  </si>
  <si>
    <t>ריבית</t>
  </si>
  <si>
    <t>טיפולים</t>
  </si>
  <si>
    <t>תשלומי הורים</t>
  </si>
  <si>
    <t>ועד</t>
  </si>
  <si>
    <t>טסט</t>
  </si>
  <si>
    <t>פירוט תחבורה שנתי</t>
  </si>
  <si>
    <t>תחבורה שנתי</t>
  </si>
  <si>
    <t>חודשי בראייה שנתית</t>
  </si>
  <si>
    <t>חו"ל משפחתי</t>
  </si>
  <si>
    <t>ציפורניים</t>
  </si>
  <si>
    <t>תאריך סיום</t>
  </si>
  <si>
    <t>פירוט בית ספר</t>
  </si>
  <si>
    <t>הערכה רישוי וטיפולים שנתי לרכב אחד</t>
  </si>
  <si>
    <t>פירוט חסכונות</t>
  </si>
  <si>
    <t>צימר</t>
  </si>
  <si>
    <t>הו"ק לחיסכון</t>
  </si>
  <si>
    <t>מאי 2023</t>
  </si>
  <si>
    <t>יוני 2023</t>
  </si>
  <si>
    <t>יולי 2023</t>
  </si>
  <si>
    <t xml:space="preserve"> 5 שנים</t>
  </si>
  <si>
    <t>פירוט מזומן</t>
  </si>
  <si>
    <t>ביטוח דירה</t>
  </si>
  <si>
    <t>טלפון</t>
  </si>
  <si>
    <t>מנקה</t>
  </si>
  <si>
    <t>בלתם</t>
  </si>
  <si>
    <t>טלויזיה אינטרנט וסלולר</t>
  </si>
  <si>
    <t xml:space="preserve">פירעון הלוואה </t>
  </si>
  <si>
    <t>הלוואת רכב</t>
  </si>
  <si>
    <t>גנן</t>
  </si>
  <si>
    <t>HOT</t>
  </si>
  <si>
    <t>חוג</t>
  </si>
  <si>
    <t>ספורט</t>
  </si>
  <si>
    <t>צהרון</t>
  </si>
  <si>
    <t>ביטוח בריאות פרטי</t>
  </si>
  <si>
    <t>ביטוח חיים</t>
  </si>
  <si>
    <t>ביטוח בריאות</t>
  </si>
  <si>
    <t>חובה ומקיף רכב</t>
  </si>
  <si>
    <t>ביטוח חיים ובריאות</t>
  </si>
  <si>
    <t>כביש 6</t>
  </si>
  <si>
    <t>ועד בית</t>
  </si>
  <si>
    <t>מים</t>
  </si>
  <si>
    <t>ארנונה</t>
  </si>
  <si>
    <t>תקציב חודשי</t>
  </si>
  <si>
    <t>בגיליון תנועות יש להזין פירוט תנועות בנק וכרטיסי אשראי</t>
  </si>
  <si>
    <t>גיליון תנועות</t>
  </si>
  <si>
    <t>לסווג כל הוצאה לפי סעיף התקציב הרלוונטי (בחירה מרשימה)</t>
  </si>
  <si>
    <t>*</t>
  </si>
  <si>
    <t>גיליון תקציב</t>
  </si>
  <si>
    <t>מחשב את סך ההוצאה בחודשים הרלוונטים ואת ממוצע ההכנסות/הוצאות</t>
  </si>
  <si>
    <t>שימו לב שהממוצע הוא לארבעה חודשים. במידת הצורך יש לשנות את מספר החודשים לחישוב הממוצע החודשי</t>
  </si>
  <si>
    <t>גיליון פירוט תקציב</t>
  </si>
  <si>
    <t>רצוי לפרט כמה שיותר כל סעיף תקציבי מאילו הוצאות הוא מורכב, על מנת לקבל תמונה רחבה על ההוצאות החודשיות.</t>
  </si>
  <si>
    <t>כמו כן, בתחתית הגיליון קיים ריכוז לאמצעי תשלום</t>
  </si>
  <si>
    <t>אנחנו זמינים לכל שאלה</t>
  </si>
  <si>
    <t>בהצלחה</t>
  </si>
  <si>
    <t>כלקלות</t>
  </si>
  <si>
    <t>להלן מספר הנחיות לעבודה עם קובץ האקסל של כלקלות:</t>
  </si>
  <si>
    <t>https://calkaloot.co.il/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</si>
</sst>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 * #,##0.00_ ;_ * \-#,##0.00_ ;_ * &quot;-&quot;??_ ;_ @_ "/>
    <numFmt numFmtId="164" formatCode="_-* #,##0.00_-;\-* #,##0.00_-;_-* &quot;-&quot;??_-;_-@_-"/>
    <numFmt numFmtId="165" formatCode="_ * #,##0_ ;_ * \-#,##0_ ;_ * &quot;-&quot;??_ ;_ @_ "/>
    <numFmt numFmtId="166" formatCode="&quot;₪&quot;\ #,##0"/>
    <numFmt numFmtId="167" formatCode="_(* #,##0.00_);_(* \(#,##0.00\);_(* &quot;-&quot;??_);_(@_)"/>
    <numFmt numFmtId="168" formatCode="0.0%"/>
  </numFmts>
  <fonts count="30" x14ac:knownFonts="1">
    <font>
      <sz val="11"/>
      <color rgb="FF595959"/>
      <name val="Tahoma"/>
    </font>
    <font>
      <sz val="11"/>
      <color theme="1"/>
      <name val="Arial"/>
      <family val="2"/>
      <charset val="177"/>
      <scheme val="minor"/>
    </font>
    <font>
      <sz val="11"/>
      <color rgb="FFFF0000"/>
      <name val="Tahoma"/>
      <family val="2"/>
    </font>
    <font>
      <b/>
      <sz val="11"/>
      <color theme="4"/>
      <name val="Tahoma"/>
      <family val="2"/>
    </font>
    <font>
      <sz val="11"/>
      <color theme="4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1"/>
      <color theme="6"/>
      <name val="Tahoma"/>
      <family val="2"/>
    </font>
    <font>
      <b/>
      <sz val="11"/>
      <color rgb="FF3F3F3F"/>
      <name val="Tahoma"/>
      <family val="2"/>
    </font>
    <font>
      <b/>
      <sz val="11"/>
      <color rgb="FF595959"/>
      <name val="Tahoma"/>
      <family val="2"/>
    </font>
    <font>
      <u/>
      <sz val="11"/>
      <color theme="10"/>
      <name val="Tahoma"/>
      <family val="2"/>
    </font>
    <font>
      <sz val="10"/>
      <color rgb="FF595959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color rgb="FFFF0000"/>
      <name val="Tahoma"/>
      <family val="2"/>
    </font>
    <font>
      <sz val="11"/>
      <color rgb="FF595959"/>
      <name val="Tahoma"/>
      <family val="2"/>
    </font>
    <font>
      <sz val="12"/>
      <color rgb="FF222222"/>
      <name val="Arial"/>
      <family val="2"/>
    </font>
    <font>
      <sz val="8"/>
      <name val="Tahoma"/>
      <family val="2"/>
    </font>
    <font>
      <sz val="11"/>
      <color theme="1" tint="0.34998626667073579"/>
      <name val="Tahoma"/>
      <family val="2"/>
    </font>
    <font>
      <sz val="24"/>
      <color theme="6"/>
      <name val="Tahoma"/>
      <family val="2"/>
    </font>
    <font>
      <sz val="11"/>
      <name val="Tahoma"/>
      <family val="2"/>
    </font>
    <font>
      <i/>
      <sz val="16"/>
      <color theme="1" tint="0.34998626667073579"/>
      <name val="Tahoma"/>
      <family val="2"/>
    </font>
    <font>
      <b/>
      <sz val="11"/>
      <color theme="5" tint="-0.24994659260841701"/>
      <name val="Tahoma"/>
      <family val="2"/>
    </font>
    <font>
      <b/>
      <sz val="11"/>
      <color theme="7" tint="-0.24994659260841701"/>
      <name val="Tahoma"/>
      <family val="2"/>
    </font>
    <font>
      <sz val="11"/>
      <color theme="5" tint="-0.24994659260841701"/>
      <name val="Tahoma"/>
      <family val="2"/>
    </font>
    <font>
      <b/>
      <sz val="12"/>
      <color rgb="FFFF0000"/>
      <name val="Arial"/>
      <family val="2"/>
    </font>
    <font>
      <sz val="10"/>
      <name val="Calibri"/>
      <family val="2"/>
    </font>
    <font>
      <sz val="10"/>
      <name val="Tahoma"/>
      <family val="2"/>
    </font>
    <font>
      <sz val="11"/>
      <color rgb="FF595959"/>
      <name val="Tahoma"/>
      <family val="2"/>
    </font>
    <font>
      <b/>
      <u/>
      <sz val="10"/>
      <color theme="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A3D0E5"/>
        <bgColor rgb="FFA3D0E5"/>
      </patternFill>
    </fill>
    <fill>
      <patternFill patternType="solid">
        <fgColor rgb="FFD8D8D8"/>
        <bgColor rgb="FFD8D8D8"/>
      </patternFill>
    </fill>
    <fill>
      <patternFill patternType="solid">
        <fgColor theme="8" tint="0.79998168889431442"/>
        <bgColor theme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rgb="FFA3D0E5"/>
      </patternFill>
    </fill>
    <fill>
      <patternFill patternType="solid">
        <fgColor theme="8" tint="0.39997558519241921"/>
        <bgColor theme="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thin">
        <color rgb="FFBFBFBF"/>
      </top>
      <bottom/>
      <diagonal/>
    </border>
    <border>
      <left style="medium">
        <color indexed="64"/>
      </left>
      <right style="medium">
        <color indexed="64"/>
      </right>
      <top style="thin">
        <color rgb="FFBFBFBF"/>
      </top>
      <bottom style="thin">
        <color rgb="FFBFBFB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</borders>
  <cellStyleXfs count="19">
    <xf numFmtId="0" fontId="0" fillId="0" borderId="0"/>
    <xf numFmtId="0" fontId="10" fillId="0" borderId="0" applyNumberFormat="0" applyFill="0" applyBorder="0" applyAlignment="0" applyProtection="0"/>
    <xf numFmtId="0" fontId="15" fillId="0" borderId="3"/>
    <xf numFmtId="164" fontId="15" fillId="0" borderId="0" applyFont="0" applyFill="0" applyBorder="0" applyAlignment="0" applyProtection="0"/>
    <xf numFmtId="0" fontId="18" fillId="0" borderId="3">
      <alignment vertical="center" wrapText="1"/>
    </xf>
    <xf numFmtId="0" fontId="19" fillId="0" borderId="3" applyNumberFormat="0" applyFill="0" applyProtection="0">
      <alignment horizontal="left"/>
    </xf>
    <xf numFmtId="167" fontId="18" fillId="0" borderId="3" applyFill="0" applyBorder="0" applyAlignment="0" applyProtection="0"/>
    <xf numFmtId="9" fontId="18" fillId="0" borderId="3" applyFill="0" applyBorder="0" applyAlignment="0" applyProtection="0"/>
    <xf numFmtId="0" fontId="21" fillId="0" borderId="3" applyNumberFormat="0" applyFill="0" applyBorder="0" applyProtection="0">
      <alignment horizontal="left" vertical="top"/>
    </xf>
    <xf numFmtId="0" fontId="3" fillId="0" borderId="3" applyNumberFormat="0" applyFill="0" applyBorder="0" applyProtection="0">
      <alignment horizontal="left" vertical="center" indent="2"/>
    </xf>
    <xf numFmtId="0" fontId="22" fillId="0" borderId="3" applyNumberFormat="0" applyFill="0" applyBorder="0" applyProtection="0">
      <alignment horizontal="left" vertical="center" indent="2"/>
    </xf>
    <xf numFmtId="0" fontId="23" fillId="0" borderId="3" applyNumberFormat="0" applyFill="0" applyBorder="0">
      <alignment horizontal="left" vertical="center" indent="2"/>
    </xf>
    <xf numFmtId="166" fontId="18" fillId="0" borderId="3" applyFill="0" applyBorder="0" applyProtection="0">
      <alignment horizontal="left" vertical="center" indent="2" readingOrder="2"/>
    </xf>
    <xf numFmtId="0" fontId="24" fillId="0" borderId="3" applyNumberFormat="0" applyFill="0" applyBorder="0">
      <alignment horizontal="left" vertical="center" indent="2"/>
    </xf>
    <xf numFmtId="0" fontId="26" fillId="0" borderId="3"/>
    <xf numFmtId="0" fontId="26" fillId="0" borderId="3"/>
    <xf numFmtId="0" fontId="1" fillId="0" borderId="3"/>
    <xf numFmtId="43" fontId="1" fillId="0" borderId="3" applyFont="0" applyFill="0" applyBorder="0" applyAlignment="0" applyProtection="0"/>
    <xf numFmtId="9" fontId="28" fillId="0" borderId="0" applyFont="0" applyFill="0" applyBorder="0" applyAlignment="0" applyProtection="0"/>
  </cellStyleXfs>
  <cellXfs count="90"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0" fillId="2" borderId="3" xfId="0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0" fillId="2" borderId="4" xfId="0" applyFill="1" applyBorder="1" applyAlignment="1">
      <alignment vertical="center" wrapText="1"/>
    </xf>
    <xf numFmtId="0" fontId="0" fillId="2" borderId="4" xfId="0" applyFill="1" applyBorder="1" applyAlignment="1">
      <alignment horizontal="right" vertical="center"/>
    </xf>
    <xf numFmtId="166" fontId="4" fillId="2" borderId="4" xfId="0" applyNumberFormat="1" applyFont="1" applyFill="1" applyBorder="1" applyAlignment="1">
      <alignment horizontal="center" vertical="center"/>
    </xf>
    <xf numFmtId="166" fontId="5" fillId="2" borderId="4" xfId="0" applyNumberFormat="1" applyFont="1" applyFill="1" applyBorder="1" applyAlignment="1">
      <alignment horizontal="center" vertical="center"/>
    </xf>
    <xf numFmtId="166" fontId="5" fillId="2" borderId="3" xfId="0" applyNumberFormat="1" applyFont="1" applyFill="1" applyBorder="1" applyAlignment="1">
      <alignment horizontal="center" vertical="center" readingOrder="1"/>
    </xf>
    <xf numFmtId="166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 readingOrder="2"/>
    </xf>
    <xf numFmtId="0" fontId="8" fillId="2" borderId="1" xfId="0" applyFont="1" applyFill="1" applyBorder="1" applyAlignment="1">
      <alignment vertical="center" wrapText="1"/>
    </xf>
    <xf numFmtId="166" fontId="3" fillId="2" borderId="1" xfId="0" applyNumberFormat="1" applyFont="1" applyFill="1" applyBorder="1" applyAlignment="1">
      <alignment horizontal="center" vertical="center"/>
    </xf>
    <xf numFmtId="166" fontId="6" fillId="3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right" vertical="center" wrapText="1"/>
    </xf>
    <xf numFmtId="166" fontId="4" fillId="0" borderId="5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166" fontId="6" fillId="2" borderId="1" xfId="0" applyNumberFormat="1" applyFont="1" applyFill="1" applyBorder="1" applyAlignment="1">
      <alignment horizontal="center" vertical="center"/>
    </xf>
    <xf numFmtId="166" fontId="6" fillId="0" borderId="2" xfId="0" applyNumberFormat="1" applyFont="1" applyBorder="1" applyAlignment="1">
      <alignment horizontal="center" vertical="center"/>
    </xf>
    <xf numFmtId="166" fontId="5" fillId="2" borderId="3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3" fillId="4" borderId="3" xfId="0" applyFont="1" applyFill="1" applyBorder="1" applyAlignment="1">
      <alignment horizontal="right"/>
    </xf>
    <xf numFmtId="167" fontId="13" fillId="4" borderId="3" xfId="0" applyNumberFormat="1" applyFont="1" applyFill="1" applyBorder="1"/>
    <xf numFmtId="0" fontId="11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right" readingOrder="1"/>
    </xf>
    <xf numFmtId="167" fontId="13" fillId="0" borderId="0" xfId="0" applyNumberFormat="1" applyFont="1" applyAlignment="1">
      <alignment horizontal="right" readingOrder="1"/>
    </xf>
    <xf numFmtId="167" fontId="13" fillId="0" borderId="6" xfId="0" applyNumberFormat="1" applyFont="1" applyBorder="1" applyAlignment="1">
      <alignment horizontal="right" readingOrder="1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2" borderId="3" xfId="0" applyFill="1" applyBorder="1" applyAlignment="1">
      <alignment horizontal="right" vertical="center"/>
    </xf>
    <xf numFmtId="0" fontId="13" fillId="4" borderId="3" xfId="0" applyFont="1" applyFill="1" applyBorder="1"/>
    <xf numFmtId="165" fontId="13" fillId="4" borderId="3" xfId="0" applyNumberFormat="1" applyFont="1" applyFill="1" applyBorder="1"/>
    <xf numFmtId="0" fontId="13" fillId="0" borderId="0" xfId="0" applyFont="1" applyAlignment="1">
      <alignment vertical="center" wrapText="1"/>
    </xf>
    <xf numFmtId="14" fontId="13" fillId="0" borderId="0" xfId="0" applyNumberFormat="1" applyFont="1" applyAlignment="1">
      <alignment horizontal="right" readingOrder="1"/>
    </xf>
    <xf numFmtId="38" fontId="13" fillId="0" borderId="0" xfId="0" applyNumberFormat="1" applyFont="1" applyAlignment="1">
      <alignment horizontal="right" readingOrder="1"/>
    </xf>
    <xf numFmtId="49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 readingOrder="2"/>
    </xf>
    <xf numFmtId="0" fontId="10" fillId="2" borderId="3" xfId="1" applyFill="1" applyBorder="1" applyAlignment="1">
      <alignment horizontal="right" vertical="center" wrapText="1" readingOrder="2"/>
    </xf>
    <xf numFmtId="0" fontId="10" fillId="0" borderId="0" xfId="1" applyAlignment="1">
      <alignment vertical="center"/>
    </xf>
    <xf numFmtId="166" fontId="5" fillId="2" borderId="5" xfId="0" applyNumberFormat="1" applyFont="1" applyFill="1" applyBorder="1" applyAlignment="1">
      <alignment horizontal="center" vertical="center" readingOrder="1"/>
    </xf>
    <xf numFmtId="0" fontId="16" fillId="0" borderId="0" xfId="0" applyFont="1" applyAlignment="1">
      <alignment horizontal="right" vertical="center" readingOrder="2"/>
    </xf>
    <xf numFmtId="164" fontId="13" fillId="0" borderId="0" xfId="3" applyFont="1" applyAlignment="1">
      <alignment horizontal="right" readingOrder="1"/>
    </xf>
    <xf numFmtId="0" fontId="25" fillId="0" borderId="0" xfId="0" applyFont="1" applyAlignment="1">
      <alignment horizontal="right" vertical="center" readingOrder="2"/>
    </xf>
    <xf numFmtId="167" fontId="13" fillId="0" borderId="3" xfId="0" applyNumberFormat="1" applyFont="1" applyBorder="1" applyAlignment="1">
      <alignment horizontal="right" readingOrder="1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right" vertical="center" readingOrder="2"/>
    </xf>
    <xf numFmtId="0" fontId="0" fillId="2" borderId="3" xfId="0" applyFill="1" applyBorder="1" applyAlignment="1">
      <alignment vertical="center"/>
    </xf>
    <xf numFmtId="0" fontId="20" fillId="2" borderId="3" xfId="0" applyFont="1" applyFill="1" applyBorder="1" applyAlignment="1">
      <alignment horizontal="right" vertical="center" wrapText="1"/>
    </xf>
    <xf numFmtId="14" fontId="0" fillId="0" borderId="0" xfId="0" applyNumberFormat="1" applyAlignment="1">
      <alignment vertical="center" wrapText="1"/>
    </xf>
    <xf numFmtId="14" fontId="13" fillId="4" borderId="3" xfId="0" applyNumberFormat="1" applyFont="1" applyFill="1" applyBorder="1" applyAlignment="1">
      <alignment horizontal="right"/>
    </xf>
    <xf numFmtId="164" fontId="0" fillId="0" borderId="0" xfId="0" applyNumberFormat="1" applyAlignment="1">
      <alignment vertical="center" wrapText="1"/>
    </xf>
    <xf numFmtId="0" fontId="13" fillId="0" borderId="0" xfId="0" applyFont="1" applyAlignment="1">
      <alignment horizontal="right" readingOrder="2"/>
    </xf>
    <xf numFmtId="166" fontId="4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right" vertical="center" wrapText="1" readingOrder="2"/>
    </xf>
    <xf numFmtId="167" fontId="13" fillId="0" borderId="3" xfId="0" applyNumberFormat="1" applyFont="1" applyBorder="1"/>
    <xf numFmtId="0" fontId="0" fillId="0" borderId="3" xfId="0" applyBorder="1" applyAlignment="1">
      <alignment vertical="center" wrapText="1"/>
    </xf>
    <xf numFmtId="0" fontId="13" fillId="0" borderId="3" xfId="0" applyFont="1" applyBorder="1" applyAlignment="1">
      <alignment horizontal="right" readingOrder="1"/>
    </xf>
    <xf numFmtId="167" fontId="27" fillId="0" borderId="3" xfId="0" applyNumberFormat="1" applyFont="1" applyBorder="1" applyAlignment="1">
      <alignment horizontal="right" readingOrder="1"/>
    </xf>
    <xf numFmtId="49" fontId="13" fillId="0" borderId="3" xfId="0" applyNumberFormat="1" applyFont="1" applyBorder="1" applyAlignment="1">
      <alignment horizontal="left" readingOrder="2"/>
    </xf>
    <xf numFmtId="0" fontId="11" fillId="0" borderId="3" xfId="0" applyFont="1" applyBorder="1" applyAlignment="1">
      <alignment vertical="center"/>
    </xf>
    <xf numFmtId="14" fontId="27" fillId="0" borderId="0" xfId="0" applyNumberFormat="1" applyFont="1" applyAlignment="1">
      <alignment horizontal="right" vertical="center" wrapText="1" readingOrder="2"/>
    </xf>
    <xf numFmtId="166" fontId="5" fillId="5" borderId="8" xfId="0" applyNumberFormat="1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166" fontId="5" fillId="6" borderId="10" xfId="0" applyNumberFormat="1" applyFont="1" applyFill="1" applyBorder="1" applyAlignment="1">
      <alignment horizontal="center" vertical="center"/>
    </xf>
    <xf numFmtId="166" fontId="5" fillId="5" borderId="10" xfId="0" applyNumberFormat="1" applyFont="1" applyFill="1" applyBorder="1" applyAlignment="1">
      <alignment horizontal="center" vertical="center"/>
    </xf>
    <xf numFmtId="166" fontId="5" fillId="5" borderId="11" xfId="0" applyNumberFormat="1" applyFont="1" applyFill="1" applyBorder="1" applyAlignment="1">
      <alignment horizontal="center" vertical="center"/>
    </xf>
    <xf numFmtId="166" fontId="6" fillId="7" borderId="12" xfId="0" applyNumberFormat="1" applyFont="1" applyFill="1" applyBorder="1" applyAlignment="1">
      <alignment horizontal="center" vertical="center"/>
    </xf>
    <xf numFmtId="166" fontId="6" fillId="7" borderId="9" xfId="0" applyNumberFormat="1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 wrapText="1"/>
    </xf>
    <xf numFmtId="168" fontId="27" fillId="0" borderId="0" xfId="18" applyNumberFormat="1" applyFont="1" applyAlignment="1">
      <alignment vertical="center" wrapText="1"/>
    </xf>
    <xf numFmtId="0" fontId="13" fillId="9" borderId="0" xfId="0" applyFont="1" applyFill="1" applyAlignment="1">
      <alignment horizontal="right" readingOrder="2"/>
    </xf>
    <xf numFmtId="0" fontId="13" fillId="9" borderId="0" xfId="0" applyFont="1" applyFill="1" applyAlignment="1">
      <alignment horizontal="center" readingOrder="2"/>
    </xf>
    <xf numFmtId="0" fontId="29" fillId="9" borderId="0" xfId="0" applyFont="1" applyFill="1" applyAlignment="1">
      <alignment horizontal="right" readingOrder="2"/>
    </xf>
    <xf numFmtId="0" fontId="10" fillId="9" borderId="0" xfId="1" applyFill="1" applyAlignment="1">
      <alignment horizontal="right" readingOrder="2"/>
    </xf>
  </cellXfs>
  <cellStyles count="19">
    <cellStyle name="Comma" xfId="3" builtinId="3"/>
    <cellStyle name="Comma 2" xfId="6" xr:uid="{60D55BE9-0B81-4F30-A1F1-AAB4128A0D98}"/>
    <cellStyle name="Comma 3" xfId="17" xr:uid="{68E6918C-7096-4463-BAAF-26DAB108C12F}"/>
    <cellStyle name="Currency 2" xfId="12" xr:uid="{8B1CA3AB-8470-4078-B8A2-36602B15EA94}"/>
    <cellStyle name="Heading 1 2" xfId="5" xr:uid="{6F833E33-54F3-4083-A79A-55A7A007AEC8}"/>
    <cellStyle name="Heading 3 2" xfId="10" xr:uid="{E2A52F86-C067-470E-9516-3353ED86FD66}"/>
    <cellStyle name="Heading 4 2" xfId="9" xr:uid="{90A4074E-5140-41BF-8010-920B3B3A5A96}"/>
    <cellStyle name="Hyperlink" xfId="1" builtinId="8"/>
    <cellStyle name="Normal" xfId="0" builtinId="0"/>
    <cellStyle name="Normal 2" xfId="2" xr:uid="{09D516F8-CC20-40EB-9F2D-0D3A81691714}"/>
    <cellStyle name="Normal 2 2" xfId="4" xr:uid="{4BCFE1C1-0E99-4DD9-8AB2-D310FE2EA3BD}"/>
    <cellStyle name="Normal 3" xfId="16" xr:uid="{4862AD91-5B49-44B1-9EF2-871168EC33E3}"/>
    <cellStyle name="Normal 4" xfId="15" xr:uid="{30CCCE66-DD1D-482F-AFC6-AE0335590AEC}"/>
    <cellStyle name="Normal 5" xfId="14" xr:uid="{85A7CC6B-8DBD-446C-955E-70A10833EE58}"/>
    <cellStyle name="Percent" xfId="18" builtinId="5"/>
    <cellStyle name="Percent 2" xfId="7" xr:uid="{6AB729F8-014C-4CA3-BC0E-1096260821E1}"/>
    <cellStyle name="Title 2" xfId="8" xr:uid="{C5EBFBB3-EC42-4DCB-8A32-072AE067A220}"/>
    <cellStyle name="בפועל" xfId="13" xr:uid="{1CA98490-5E99-4B81-9F4F-7FF4FAEB4624}"/>
    <cellStyle name="כותרת שונות" xfId="11" xr:uid="{856960A9-ECD5-4C80-86FB-60CB396C908D}"/>
  </cellStyles>
  <dxfs count="19">
    <dxf>
      <fill>
        <patternFill patternType="solid">
          <fgColor rgb="FFFFC17B"/>
          <bgColor rgb="FFFFC17B"/>
        </patternFill>
      </fill>
    </dxf>
    <dxf>
      <fill>
        <patternFill patternType="solid">
          <fgColor rgb="FFC4D96F"/>
          <bgColor rgb="FFC4D96F"/>
        </patternFill>
      </fill>
    </dxf>
    <dxf>
      <fill>
        <patternFill patternType="solid">
          <fgColor rgb="FFBEE1E5"/>
          <bgColor rgb="FFBEE1E5"/>
        </patternFill>
      </fill>
    </dxf>
    <dxf>
      <fill>
        <patternFill patternType="solid">
          <fgColor rgb="FFFFC17B"/>
          <bgColor rgb="FFFFC17B"/>
        </patternFill>
      </fill>
    </dxf>
    <dxf>
      <fill>
        <patternFill patternType="solid">
          <fgColor rgb="FFC4D96F"/>
          <bgColor rgb="FFC4D96F"/>
        </patternFill>
      </fill>
    </dxf>
    <dxf>
      <fill>
        <patternFill patternType="solid">
          <fgColor rgb="FFBEE1E5"/>
          <bgColor rgb="FFBEE1E5"/>
        </patternFill>
      </fill>
    </dxf>
    <dxf>
      <fill>
        <patternFill patternType="solid">
          <fgColor rgb="FFFFC17B"/>
          <bgColor rgb="FFFFC17B"/>
        </patternFill>
      </fill>
    </dxf>
    <dxf>
      <fill>
        <patternFill patternType="solid">
          <fgColor rgb="FFC4D96F"/>
          <bgColor rgb="FFC4D96F"/>
        </patternFill>
      </fill>
    </dxf>
    <dxf>
      <fill>
        <patternFill patternType="solid">
          <fgColor rgb="FFBEE1E5"/>
          <bgColor rgb="FFBEE1E5"/>
        </patternFill>
      </fill>
    </dxf>
    <dxf>
      <font>
        <b/>
        <i val="0"/>
        <color theme="7" tint="-0.24994659260841701"/>
      </font>
      <fill>
        <patternFill>
          <bgColor theme="2"/>
        </patternFill>
      </fill>
    </dxf>
    <dxf>
      <font>
        <b/>
        <i val="0"/>
        <color theme="7" tint="-0.24994659260841701"/>
      </font>
    </dxf>
    <dxf>
      <font>
        <b/>
        <i val="0"/>
        <color theme="6"/>
      </font>
    </dxf>
    <dxf>
      <font>
        <color theme="4"/>
      </font>
    </dxf>
    <dxf>
      <font>
        <color theme="5" tint="-0.24994659260841701"/>
      </font>
    </dxf>
    <dxf>
      <font>
        <b val="0"/>
        <i val="0"/>
        <color theme="7" tint="-0.24994659260841701"/>
      </font>
    </dxf>
    <dxf>
      <font>
        <color theme="1" tint="0.34998626667073579"/>
      </font>
    </dxf>
    <dxf>
      <font>
        <b/>
        <i val="0"/>
        <color theme="1" tint="0.24994659260841701"/>
      </font>
      <fill>
        <patternFill>
          <bgColor theme="2"/>
        </patternFill>
      </fill>
      <border>
        <top style="thin">
          <color theme="1" tint="0.499984740745262"/>
        </top>
        <bottom style="thin">
          <color theme="1" tint="0.499984740745262"/>
        </bottom>
      </border>
    </dxf>
    <dxf>
      <font>
        <b/>
        <i val="0"/>
        <color theme="4"/>
      </font>
      <border>
        <top style="thin">
          <color theme="1" tint="0.499984740745262"/>
        </top>
        <bottom style="thin">
          <color theme="1" tint="0.499984740745262"/>
        </bottom>
      </border>
    </dxf>
    <dxf>
      <border>
        <horizontal style="thin">
          <color theme="0" tint="-0.24994659260841701"/>
        </horizontal>
      </border>
    </dxf>
  </dxfs>
  <tableStyles count="1" defaultTableStyle="TableStyleMedium2" defaultPivotStyle="PivotStyleLight16">
    <tableStyle name="תקציב משפחתי חודשי" pivot="0" count="10" xr9:uid="{8329FA64-93F2-489C-81A4-F0D4F816ACBB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ColumnStripe" dxfId="13"/>
      <tableStyleElement type="secondColumnStripe" dxfId="12"/>
      <tableStyleElement type="firstHeaderCell" dxfId="11"/>
      <tableStyleElement type="lastHeaderCell" dxfId="10"/>
      <tableStyleElement type="lastTotalCell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customschemas.google.com/relationships/workbookmetadata" Target="metadata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513;&#1492;&#1512;&#1489;&#1504;&#1497;\Documents\&#1514;&#1511;&#1510;&#1497;&#1489;\&#8207;&#8207;&#8207;&#8207;&#8207;&#8207;&#8207;&#8207;R032%20&#1514;&#1497;&#1511;%20&#1514;&#1499;&#1504;&#1493;&#1503;%20&#1499;&#1500;&#1499;&#1500;&#1497;%20&#1506;&#1512;&#1503;%20&#1493;&#1504;&#1493;&#1506;&#1492;%20&#1513;&#1492;&#1512;&#1489;&#1504;&#1497;%20-%20&#1491;&#1510;&#1502;&#1489;&#1512;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rive/&#1499;&#1500;&#1511;&#1500;&#1493;&#1514;/&#1500;&#1511;&#1493;&#1495;&#1493;&#1514;/&#1500;&#1511;&#1493;&#1495;&#1493;&#1514;%20&#1500;&#1513;&#1506;&#1489;&#1512;/&#1513;&#1489;&#1497;&#1489;/&#1499;&#1500;&#1511;&#1500;&#1493;&#1514;%20-%20&#1514;&#1511;&#1510;&#1497;&#1489;%20&#1513;&#1489;&#1497;&#14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מאזן 2018"/>
      <sheetName val="בפועל 2018"/>
      <sheetName val="תשלומים"/>
      <sheetName val="תזרים"/>
      <sheetName val="קופג"/>
      <sheetName val="קופת גמל וחיסכון"/>
      <sheetName val="מאזן 2017"/>
      <sheetName val="בפועל 2017"/>
      <sheetName val="מאזן 2016"/>
      <sheetName val="בפועל 2016"/>
      <sheetName val="מאזן 2015"/>
      <sheetName val="בפועל 2015"/>
      <sheetName val="מאזן 2014"/>
      <sheetName val="בפועל 2014"/>
      <sheetName val="פק&quot;מ"/>
      <sheetName val="חובות"/>
      <sheetName val="סימולציה חיסכון"/>
      <sheetName val="מאזן התחלתי"/>
      <sheetName val="סעיף תקציבי"/>
      <sheetName val="סיכום שנתי"/>
      <sheetName val="סיכום שנתי (2)"/>
      <sheetName val="סיכום שנתי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1">
          <cell r="A1" t="str">
            <v>אוכל ומוצרי מכולת</v>
          </cell>
        </row>
        <row r="2">
          <cell r="A2" t="str">
            <v>אינטרנט</v>
          </cell>
        </row>
        <row r="3">
          <cell r="A3" t="str">
            <v>ארה"ב</v>
          </cell>
        </row>
        <row r="4">
          <cell r="A4" t="str">
            <v>ארנונה ומים</v>
          </cell>
        </row>
        <row r="5">
          <cell r="A5" t="str">
            <v>ביגוד והנעלה</v>
          </cell>
        </row>
        <row r="6">
          <cell r="A6" t="str">
            <v>ביטוח חיים</v>
          </cell>
        </row>
        <row r="7">
          <cell r="A7" t="str">
            <v>ביטוח מבנה</v>
          </cell>
        </row>
        <row r="8">
          <cell r="A8" t="str">
            <v>ביטוח רכב-מקיף וחובה</v>
          </cell>
        </row>
        <row r="9">
          <cell r="A9" t="str">
            <v>בילויים</v>
          </cell>
        </row>
        <row r="10">
          <cell r="A10" t="str">
            <v>בית ספר</v>
          </cell>
        </row>
        <row r="11">
          <cell r="A11" t="str">
            <v>גז</v>
          </cell>
        </row>
        <row r="12">
          <cell r="A12" t="str">
            <v>גן איתי</v>
          </cell>
        </row>
        <row r="13">
          <cell r="A13" t="str">
            <v>הוצאות לא מתוכננות</v>
          </cell>
        </row>
        <row r="14">
          <cell r="A14" t="str">
            <v>הכנסה נוספת</v>
          </cell>
        </row>
        <row r="15">
          <cell r="A15" t="str">
            <v>השקעה</v>
          </cell>
        </row>
        <row r="16">
          <cell r="A16" t="str">
            <v>חו"ל סלובקיה</v>
          </cell>
        </row>
        <row r="17">
          <cell r="A17" t="str">
            <v>חוגים/שיעורי עזר</v>
          </cell>
        </row>
        <row r="18">
          <cell r="A18" t="str">
            <v>חסכונות לילדים</v>
          </cell>
        </row>
        <row r="19">
          <cell r="A19" t="str">
            <v>חסכונות למשפחה</v>
          </cell>
        </row>
        <row r="20">
          <cell r="A20" t="str">
            <v>חשמל</v>
          </cell>
        </row>
        <row r="21">
          <cell r="A21" t="str">
            <v>טלפון  נייד</v>
          </cell>
        </row>
        <row r="22">
          <cell r="A22" t="str">
            <v>ימי הולדת</v>
          </cell>
        </row>
        <row r="23">
          <cell r="A23" t="str">
            <v>כללי</v>
          </cell>
        </row>
        <row r="24">
          <cell r="A24" t="str">
            <v>ליסינג</v>
          </cell>
        </row>
        <row r="25">
          <cell r="A25" t="str">
            <v>מוצרים ורהיטים לבית</v>
          </cell>
        </row>
        <row r="26">
          <cell r="A26" t="str">
            <v>מזומן ערן</v>
          </cell>
        </row>
        <row r="27">
          <cell r="A27" t="str">
            <v>מזומנים</v>
          </cell>
        </row>
        <row r="28">
          <cell r="A28" t="str">
            <v>משכורת - נועה</v>
          </cell>
        </row>
        <row r="29">
          <cell r="A29" t="str">
            <v>משכורת -ערן</v>
          </cell>
        </row>
        <row r="30">
          <cell r="A30" t="str">
            <v xml:space="preserve">משכנתא </v>
          </cell>
        </row>
        <row r="31">
          <cell r="A31" t="str">
            <v>מתנות לבני המשפחה וארועים</v>
          </cell>
        </row>
        <row r="32">
          <cell r="A32" t="str">
            <v>נסיעות וחופשות</v>
          </cell>
        </row>
        <row r="33">
          <cell r="A33" t="str">
            <v>עוזרת</v>
          </cell>
        </row>
        <row r="34">
          <cell r="A34" t="str">
            <v>על חשבון מזומן</v>
          </cell>
        </row>
        <row r="35">
          <cell r="A35" t="str">
            <v>עמלות בנק</v>
          </cell>
        </row>
        <row r="36">
          <cell r="A36" t="str">
            <v>פיצויים</v>
          </cell>
        </row>
        <row r="37">
          <cell r="A37" t="str">
            <v>קצבת ילדים</v>
          </cell>
        </row>
        <row r="38">
          <cell r="A38" t="str">
            <v>רכב-דלק</v>
          </cell>
        </row>
        <row r="39">
          <cell r="A39" t="str">
            <v>רכב-טיפולים ורישוי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סיכום"/>
      <sheetName val="תקציב"/>
      <sheetName val="פירוט תקציב"/>
      <sheetName val="ניתוח"/>
      <sheetName val="תנועות"/>
      <sheetName val="אוט"/>
      <sheetName val="סעיפי תקציב"/>
      <sheetName val="כללי"/>
      <sheetName val="נתוני פתיחה"/>
      <sheetName val="פירוט ביגוד והנעלה"/>
      <sheetName val="פירוט בילויים ומסעדות"/>
      <sheetName val="כלקלות - תקציב שביב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C5" t="str">
            <v>יוני 2021</v>
          </cell>
        </row>
      </sheetData>
      <sheetData sheetId="9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D12F2F"/>
      </a:accent1>
      <a:accent2>
        <a:srgbClr val="F1740D"/>
      </a:accent2>
      <a:accent3>
        <a:srgbClr val="934EBA"/>
      </a:accent3>
      <a:accent4>
        <a:srgbClr val="3084AA"/>
      </a:accent4>
      <a:accent5>
        <a:srgbClr val="60A846"/>
      </a:accent5>
      <a:accent6>
        <a:srgbClr val="C2513E"/>
      </a:accent6>
      <a:hlink>
        <a:srgbClr val="00B0F0"/>
      </a:hlink>
      <a:folHlink>
        <a:srgbClr val="00B0F0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alkaloot.co.il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0B9F4-F004-4357-9F21-6B1551F67BBF}">
  <dimension ref="B2:C25"/>
  <sheetViews>
    <sheetView rightToLeft="1" workbookViewId="0">
      <selection activeCell="B19" sqref="B19"/>
    </sheetView>
  </sheetViews>
  <sheetFormatPr defaultRowHeight="13.2" x14ac:dyDescent="0.25"/>
  <cols>
    <col min="1" max="1" width="8.796875" style="86"/>
    <col min="2" max="2" width="4.8984375" style="86" customWidth="1"/>
    <col min="3" max="16384" width="8.796875" style="86"/>
  </cols>
  <sheetData>
    <row r="2" spans="2:3" x14ac:dyDescent="0.25">
      <c r="B2" s="86" t="s">
        <v>146</v>
      </c>
    </row>
    <row r="4" spans="2:3" x14ac:dyDescent="0.25">
      <c r="B4" s="88" t="s">
        <v>134</v>
      </c>
    </row>
    <row r="6" spans="2:3" x14ac:dyDescent="0.25">
      <c r="B6" s="87" t="s">
        <v>136</v>
      </c>
      <c r="C6" s="86" t="s">
        <v>133</v>
      </c>
    </row>
    <row r="7" spans="2:3" x14ac:dyDescent="0.25">
      <c r="B7" s="87" t="s">
        <v>136</v>
      </c>
      <c r="C7" s="86" t="s">
        <v>135</v>
      </c>
    </row>
    <row r="9" spans="2:3" x14ac:dyDescent="0.25">
      <c r="B9" s="88" t="s">
        <v>137</v>
      </c>
    </row>
    <row r="11" spans="2:3" x14ac:dyDescent="0.25">
      <c r="B11" s="87" t="s">
        <v>136</v>
      </c>
      <c r="C11" s="86" t="s">
        <v>138</v>
      </c>
    </row>
    <row r="12" spans="2:3" x14ac:dyDescent="0.25">
      <c r="B12" s="87" t="s">
        <v>136</v>
      </c>
      <c r="C12" s="86" t="s">
        <v>139</v>
      </c>
    </row>
    <row r="13" spans="2:3" x14ac:dyDescent="0.25">
      <c r="B13" s="87" t="s">
        <v>136</v>
      </c>
      <c r="C13" s="86" t="s">
        <v>142</v>
      </c>
    </row>
    <row r="15" spans="2:3" x14ac:dyDescent="0.25">
      <c r="B15" s="88" t="s">
        <v>140</v>
      </c>
    </row>
    <row r="17" spans="2:3" x14ac:dyDescent="0.25">
      <c r="B17" s="87" t="s">
        <v>136</v>
      </c>
      <c r="C17" s="86" t="s">
        <v>141</v>
      </c>
    </row>
    <row r="20" spans="2:3" x14ac:dyDescent="0.25">
      <c r="B20" s="86" t="s">
        <v>143</v>
      </c>
    </row>
    <row r="22" spans="2:3" x14ac:dyDescent="0.25">
      <c r="B22" s="86" t="s">
        <v>144</v>
      </c>
    </row>
    <row r="24" spans="2:3" x14ac:dyDescent="0.25">
      <c r="B24" s="86" t="s">
        <v>145</v>
      </c>
    </row>
    <row r="25" spans="2:3" ht="13.8" x14ac:dyDescent="0.25">
      <c r="B25" s="89" t="s">
        <v>147</v>
      </c>
    </row>
  </sheetData>
  <hyperlinks>
    <hyperlink ref="B25" r:id="rId1" xr:uid="{3DEB4D35-1394-48CA-B00E-29C8895EA8C1}"/>
  </hyperlinks>
  <pageMargins left="0.7" right="0.7" top="0.75" bottom="0.75" header="0.3" footer="0.3"/>
  <pageSetup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</sheetPr>
  <dimension ref="A1:Y997"/>
  <sheetViews>
    <sheetView rightToLeft="1" zoomScaleNormal="100" workbookViewId="0">
      <selection activeCell="J4" sqref="J4"/>
    </sheetView>
  </sheetViews>
  <sheetFormatPr defaultColWidth="12.59765625" defaultRowHeight="15" customHeight="1" x14ac:dyDescent="0.25"/>
  <cols>
    <col min="1" max="1" width="9" customWidth="1"/>
    <col min="2" max="2" width="19" customWidth="1"/>
    <col min="3" max="3" width="12.8984375" customWidth="1"/>
    <col min="4" max="4" width="14.69921875" customWidth="1"/>
    <col min="5" max="5" width="11.09765625" customWidth="1"/>
    <col min="6" max="6" width="12.69921875" customWidth="1"/>
    <col min="7" max="7" width="12.3984375" customWidth="1"/>
    <col min="8" max="8" width="2.8984375" customWidth="1"/>
    <col min="9" max="9" width="14.69921875" customWidth="1"/>
    <col min="10" max="10" width="22.3984375" customWidth="1"/>
    <col min="11" max="25" width="8.59765625" customWidth="1"/>
  </cols>
  <sheetData>
    <row r="1" spans="1:25" ht="40.5" customHeight="1" x14ac:dyDescent="0.25">
      <c r="A1" s="2"/>
      <c r="B1" s="3" t="s">
        <v>10</v>
      </c>
      <c r="C1" s="3" t="s">
        <v>11</v>
      </c>
      <c r="D1" s="4" t="s">
        <v>76</v>
      </c>
      <c r="E1" s="5" t="s">
        <v>12</v>
      </c>
      <c r="F1" s="6"/>
      <c r="G1" s="6"/>
      <c r="H1" s="2"/>
      <c r="I1" s="84" t="s">
        <v>132</v>
      </c>
      <c r="J1" s="7" t="s">
        <v>14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30" customHeight="1" x14ac:dyDescent="0.25">
      <c r="A2" s="2"/>
      <c r="B2" s="8" t="s">
        <v>15</v>
      </c>
      <c r="C2" s="9" t="s">
        <v>16</v>
      </c>
      <c r="D2" s="10">
        <f>SUMIF(תנועות!$E$2:$E$188,תקציב!B2,תנועות!$F$2:$F$188)</f>
        <v>64092</v>
      </c>
      <c r="E2" s="11">
        <f t="shared" ref="E2:E4" si="0">ROUNDDOWN(D2/100/4,0)*100</f>
        <v>16000</v>
      </c>
      <c r="F2" s="12"/>
      <c r="G2" s="12"/>
      <c r="H2" s="2"/>
      <c r="I2" s="75">
        <v>20000</v>
      </c>
      <c r="J2" s="14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0" customHeight="1" x14ac:dyDescent="0.25">
      <c r="A3" s="2"/>
      <c r="B3" s="8" t="s">
        <v>19</v>
      </c>
      <c r="C3" s="9" t="s">
        <v>16</v>
      </c>
      <c r="D3" s="10">
        <f>SUMIF(תנועות!$E$2:$E$188,תקציב!B3,תנועות!$F$2:$F$188)</f>
        <v>30590.87</v>
      </c>
      <c r="E3" s="11">
        <f t="shared" si="0"/>
        <v>7600</v>
      </c>
      <c r="F3" s="12"/>
      <c r="G3" s="12"/>
      <c r="H3" s="2"/>
      <c r="I3" s="75">
        <v>5500</v>
      </c>
      <c r="J3" s="6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30" customHeight="1" x14ac:dyDescent="0.25">
      <c r="A4" s="2"/>
      <c r="B4" s="8" t="s">
        <v>17</v>
      </c>
      <c r="C4" s="9" t="s">
        <v>16</v>
      </c>
      <c r="D4" s="10">
        <f>SUMIF(תנועות!$E$2:$E$188,תקציב!B4,תנועות!$F$2:$F$188)</f>
        <v>498</v>
      </c>
      <c r="E4" s="11">
        <f t="shared" si="0"/>
        <v>100</v>
      </c>
      <c r="F4" s="12"/>
      <c r="G4" s="12"/>
      <c r="H4" s="2"/>
      <c r="I4" s="75">
        <v>500</v>
      </c>
      <c r="J4" s="14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30" customHeight="1" x14ac:dyDescent="0.25">
      <c r="A5" s="2"/>
      <c r="B5" s="16" t="s">
        <v>3</v>
      </c>
      <c r="C5" s="16"/>
      <c r="D5" s="17">
        <f>SUM(D2:D4)</f>
        <v>95180.87</v>
      </c>
      <c r="E5" s="17">
        <f>SUM(E2:E4)</f>
        <v>23700</v>
      </c>
      <c r="F5" s="12"/>
      <c r="G5" s="12"/>
      <c r="H5" s="2"/>
      <c r="I5" s="83">
        <f>SUM(I2:I4)</f>
        <v>26000</v>
      </c>
      <c r="J5" s="15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4.25" customHeight="1" x14ac:dyDescent="0.25">
      <c r="A6" s="2"/>
      <c r="B6" s="2"/>
      <c r="C6" s="2"/>
      <c r="D6" s="2"/>
      <c r="E6" s="19"/>
      <c r="F6" s="19"/>
      <c r="G6" s="19"/>
      <c r="H6" s="2"/>
      <c r="I6" s="76"/>
      <c r="J6" s="20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41.4" x14ac:dyDescent="0.25">
      <c r="A7" s="2"/>
      <c r="B7" s="21" t="s">
        <v>10</v>
      </c>
      <c r="C7" s="21" t="s">
        <v>11</v>
      </c>
      <c r="D7" s="4" t="str">
        <f>D1</f>
        <v>בפועל 4 חודשים אחרונים</v>
      </c>
      <c r="E7" s="5" t="s">
        <v>12</v>
      </c>
      <c r="F7" s="5" t="s">
        <v>20</v>
      </c>
      <c r="G7" s="5" t="s">
        <v>21</v>
      </c>
      <c r="H7" s="2"/>
      <c r="I7" s="77" t="s">
        <v>13</v>
      </c>
      <c r="J7" s="7" t="s">
        <v>14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30" customHeight="1" x14ac:dyDescent="0.25">
      <c r="A8" s="2"/>
      <c r="B8" s="22" t="s">
        <v>22</v>
      </c>
      <c r="C8" s="22"/>
      <c r="D8" s="23"/>
      <c r="E8" s="6"/>
      <c r="F8" s="6"/>
      <c r="G8" s="6"/>
      <c r="H8" s="2"/>
      <c r="I8" s="78"/>
      <c r="J8" s="24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30" customHeight="1" x14ac:dyDescent="0.25">
      <c r="A9" s="2"/>
      <c r="B9" s="9" t="s">
        <v>58</v>
      </c>
      <c r="C9" s="9" t="s">
        <v>16</v>
      </c>
      <c r="D9" s="10">
        <f>SUMIF(תנועות!$E$2:$E$188,תקציב!B9,תנועות!$F$2:$F$188)</f>
        <v>7655.3099999999995</v>
      </c>
      <c r="E9" s="11">
        <f t="shared" ref="E9" si="1">ROUNDDOWN(D9/100/4,0)*100</f>
        <v>1900</v>
      </c>
      <c r="F9" s="11">
        <v>4800</v>
      </c>
      <c r="G9" s="53">
        <f t="shared" ref="G9" si="2">F9-E9</f>
        <v>2900</v>
      </c>
      <c r="H9" s="2"/>
      <c r="I9" s="79">
        <v>8000</v>
      </c>
      <c r="J9" s="5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30" customHeight="1" x14ac:dyDescent="0.25">
      <c r="A10" s="2"/>
      <c r="B10" s="9" t="s">
        <v>24</v>
      </c>
      <c r="C10" s="9" t="s">
        <v>16</v>
      </c>
      <c r="D10" s="10">
        <f>SUMIF(תנועות!$E$2:$E$188,תקציב!B10,תנועות!$F$2:$F$188)</f>
        <v>2758.71</v>
      </c>
      <c r="E10" s="11">
        <f t="shared" ref="E10" si="3">ROUNDDOWN(D10/100/4,0)*100</f>
        <v>600</v>
      </c>
      <c r="F10" s="11">
        <v>1000</v>
      </c>
      <c r="G10" s="53">
        <f t="shared" ref="G10" si="4">F10-E10</f>
        <v>400</v>
      </c>
      <c r="H10" s="2"/>
      <c r="I10" s="79">
        <v>850</v>
      </c>
      <c r="J10" s="51" t="s">
        <v>87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30" customHeight="1" x14ac:dyDescent="0.25">
      <c r="A11" s="2"/>
      <c r="B11" s="9" t="s">
        <v>25</v>
      </c>
      <c r="C11" s="9" t="s">
        <v>26</v>
      </c>
      <c r="D11" s="10">
        <f>SUMIF(תנועות!$E$2:$E$188,תקציב!B11,תנועות!$F$2:$F$188)</f>
        <v>2487.4300000000003</v>
      </c>
      <c r="E11" s="11">
        <f t="shared" ref="E11" si="5">ROUNDDOWN(D11/100/4,0)*100</f>
        <v>600</v>
      </c>
      <c r="F11" s="11">
        <v>1300</v>
      </c>
      <c r="G11" s="53">
        <f t="shared" ref="G11" si="6">F11-E11</f>
        <v>700</v>
      </c>
      <c r="H11" s="2"/>
      <c r="I11" s="80">
        <v>1700</v>
      </c>
      <c r="J11" s="51" t="s">
        <v>79</v>
      </c>
      <c r="K11" s="60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30" customHeight="1" x14ac:dyDescent="0.25">
      <c r="A12" s="2"/>
      <c r="B12" s="9" t="s">
        <v>27</v>
      </c>
      <c r="C12" s="9" t="s">
        <v>26</v>
      </c>
      <c r="D12" s="10">
        <f>SUMIF(תנועות!$E$2:$E$188,תקציב!B12,תנועות!$F$2:$F$188)</f>
        <v>1982.48</v>
      </c>
      <c r="E12" s="11">
        <f t="shared" ref="E12:E19" si="7">ROUNDDOWN(D12/100/4,0)*100</f>
        <v>400</v>
      </c>
      <c r="F12" s="11">
        <v>900</v>
      </c>
      <c r="G12" s="53">
        <f t="shared" ref="G12:G19" si="8">F12-E12</f>
        <v>500</v>
      </c>
      <c r="H12" s="2"/>
      <c r="I12" s="80">
        <v>600</v>
      </c>
      <c r="J12" s="67"/>
      <c r="K12" s="60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30" customHeight="1" x14ac:dyDescent="0.25">
      <c r="A13" s="2"/>
      <c r="B13" s="9" t="s">
        <v>9</v>
      </c>
      <c r="C13" s="9" t="s">
        <v>26</v>
      </c>
      <c r="D13" s="10">
        <f>SUMIF(תנועות!$E$2:$E$188,תקציב!B13,תנועות!$F$2:$F$188)</f>
        <v>2494.9</v>
      </c>
      <c r="E13" s="11">
        <f t="shared" si="7"/>
        <v>600</v>
      </c>
      <c r="F13" s="11">
        <v>3200</v>
      </c>
      <c r="G13" s="53">
        <f t="shared" si="8"/>
        <v>2600</v>
      </c>
      <c r="H13" s="2"/>
      <c r="I13" s="80">
        <v>600</v>
      </c>
      <c r="J13" s="51" t="s">
        <v>28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30" customHeight="1" x14ac:dyDescent="0.25">
      <c r="A14" s="2"/>
      <c r="B14" s="9" t="s">
        <v>29</v>
      </c>
      <c r="C14" s="9" t="s">
        <v>26</v>
      </c>
      <c r="D14" s="10">
        <f>SUMIF(תנועות!$E$2:$E$188,תקציב!B14,תנועות!$F$2:$F$188)</f>
        <v>4184.46</v>
      </c>
      <c r="E14" s="11">
        <f t="shared" si="7"/>
        <v>1000</v>
      </c>
      <c r="F14" s="11">
        <v>1400</v>
      </c>
      <c r="G14" s="53">
        <f t="shared" si="8"/>
        <v>400</v>
      </c>
      <c r="H14" s="2"/>
      <c r="I14" s="79">
        <v>2800</v>
      </c>
      <c r="J14" s="51" t="s">
        <v>30</v>
      </c>
      <c r="K14" s="60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30" customHeight="1" x14ac:dyDescent="0.25">
      <c r="A15" s="2"/>
      <c r="B15" s="9" t="s">
        <v>47</v>
      </c>
      <c r="C15" s="9" t="s">
        <v>26</v>
      </c>
      <c r="D15" s="10">
        <f>SUMIF(תנועות!$E$2:$E$188,תקציב!B15,תנועות!$F$2:$F$188)</f>
        <v>900</v>
      </c>
      <c r="E15" s="11">
        <f t="shared" ref="E15" si="9">ROUNDDOWN(D15/100/4,0)*100</f>
        <v>200</v>
      </c>
      <c r="F15" s="11">
        <v>700</v>
      </c>
      <c r="G15" s="53">
        <f t="shared" ref="G15" si="10">F15-E15</f>
        <v>500</v>
      </c>
      <c r="H15" s="2"/>
      <c r="I15" s="79">
        <v>300</v>
      </c>
      <c r="J15" s="51" t="s">
        <v>103</v>
      </c>
      <c r="K15" s="60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30" customHeight="1" x14ac:dyDescent="0.25">
      <c r="A16" s="2"/>
      <c r="B16" s="1" t="s">
        <v>66</v>
      </c>
      <c r="C16" s="9" t="s">
        <v>26</v>
      </c>
      <c r="D16" s="10">
        <f>SUMIF(תנועות!$E$2:$E$188,תקציב!B16,תנועות!$F$2:$F$188)</f>
        <v>2874</v>
      </c>
      <c r="E16" s="11">
        <f t="shared" si="7"/>
        <v>700</v>
      </c>
      <c r="F16" s="11">
        <v>1000</v>
      </c>
      <c r="G16" s="53">
        <f t="shared" si="8"/>
        <v>300</v>
      </c>
      <c r="H16" s="2"/>
      <c r="I16" s="79">
        <v>1300</v>
      </c>
      <c r="J16" s="51" t="s">
        <v>101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30" customHeight="1" x14ac:dyDescent="0.25">
      <c r="A17" s="2"/>
      <c r="B17" s="1" t="s">
        <v>32</v>
      </c>
      <c r="C17" s="9" t="s">
        <v>26</v>
      </c>
      <c r="D17" s="10">
        <f>SUMIF(תנועות!$E$2:$E$188,תקציב!B17,תנועות!$F$2:$F$188)</f>
        <v>360</v>
      </c>
      <c r="E17" s="11">
        <f t="shared" si="7"/>
        <v>0</v>
      </c>
      <c r="F17" s="11">
        <v>600</v>
      </c>
      <c r="G17" s="53">
        <f t="shared" si="8"/>
        <v>600</v>
      </c>
      <c r="H17" s="2"/>
      <c r="I17" s="79">
        <v>600</v>
      </c>
      <c r="J17" s="51" t="s">
        <v>80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30" customHeight="1" x14ac:dyDescent="0.25">
      <c r="A18" s="2"/>
      <c r="B18" s="9" t="s">
        <v>33</v>
      </c>
      <c r="C18" s="9" t="s">
        <v>26</v>
      </c>
      <c r="D18" s="10">
        <f>SUMIF(תנועות!$E$2:$E$188,תקציב!B18,תנועות!$F$2:$F$188)</f>
        <v>79.599999999999994</v>
      </c>
      <c r="E18" s="11">
        <f t="shared" si="7"/>
        <v>0</v>
      </c>
      <c r="F18" s="11">
        <v>500</v>
      </c>
      <c r="G18" s="53">
        <f t="shared" si="8"/>
        <v>500</v>
      </c>
      <c r="H18" s="2"/>
      <c r="I18" s="79">
        <v>550</v>
      </c>
      <c r="J18" s="51" t="s">
        <v>34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30" customHeight="1" x14ac:dyDescent="0.25">
      <c r="A19" s="2"/>
      <c r="B19" s="9" t="s">
        <v>35</v>
      </c>
      <c r="C19" s="9" t="s">
        <v>16</v>
      </c>
      <c r="D19" s="10">
        <f>SUMIF(תנועות!$E$2:$E$188,תקציב!B19,תנועות!$F$2:$F$188)</f>
        <v>4783.0600000000004</v>
      </c>
      <c r="E19" s="11">
        <f t="shared" si="7"/>
        <v>1100</v>
      </c>
      <c r="F19" s="11">
        <v>50</v>
      </c>
      <c r="G19" s="53">
        <f t="shared" si="8"/>
        <v>-1050</v>
      </c>
      <c r="H19" s="2"/>
      <c r="I19" s="79">
        <v>100</v>
      </c>
      <c r="J19" s="50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30" customHeight="1" x14ac:dyDescent="0.25">
      <c r="A20" s="2"/>
      <c r="B20" s="22" t="s">
        <v>36</v>
      </c>
      <c r="C20" s="9"/>
      <c r="D20" s="25"/>
      <c r="E20" s="11"/>
      <c r="F20" s="11"/>
      <c r="G20" s="53"/>
      <c r="H20" s="2"/>
      <c r="I20" s="79"/>
      <c r="J20" s="14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30" customHeight="1" x14ac:dyDescent="0.25">
      <c r="A21" s="2"/>
      <c r="B21" s="9" t="s">
        <v>37</v>
      </c>
      <c r="C21" s="9" t="s">
        <v>26</v>
      </c>
      <c r="D21" s="10">
        <f>SUMIF(תנועות!$E$2:$E$188,תקציב!B21,תנועות!$F$2:$F$188)</f>
        <v>1962</v>
      </c>
      <c r="E21" s="11">
        <f t="shared" ref="E21:E24" si="11">ROUNDDOWN(D21/100/4,0)*100</f>
        <v>400</v>
      </c>
      <c r="F21" s="11">
        <v>4200</v>
      </c>
      <c r="G21" s="53">
        <f t="shared" ref="G21:G27" si="12">F21-E21</f>
        <v>3800</v>
      </c>
      <c r="H21" s="2"/>
      <c r="I21" s="79">
        <v>5400</v>
      </c>
      <c r="J21" s="50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30" customHeight="1" x14ac:dyDescent="0.25">
      <c r="A22" s="2"/>
      <c r="B22" s="9" t="s">
        <v>38</v>
      </c>
      <c r="C22" s="9" t="s">
        <v>26</v>
      </c>
      <c r="D22" s="10">
        <f>SUMIF(תנועות!$E$2:$E$188,תקציב!B22,תנועות!$F$2:$F$188)</f>
        <v>3301.4</v>
      </c>
      <c r="E22" s="11">
        <f t="shared" si="11"/>
        <v>800</v>
      </c>
      <c r="F22" s="11">
        <v>1200</v>
      </c>
      <c r="G22" s="53">
        <f t="shared" si="12"/>
        <v>400</v>
      </c>
      <c r="H22" s="2"/>
      <c r="I22" s="79">
        <v>0</v>
      </c>
      <c r="J22" s="50"/>
      <c r="K22" s="50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30" customHeight="1" x14ac:dyDescent="0.25">
      <c r="A23" s="2"/>
      <c r="B23" s="9" t="s">
        <v>40</v>
      </c>
      <c r="C23" s="9" t="s">
        <v>26</v>
      </c>
      <c r="D23" s="10">
        <f>SUMIF(תנועות!$E$2:$E$188,תקציב!B23,תנועות!$F$2:$F$188)</f>
        <v>1516.8300000000002</v>
      </c>
      <c r="E23" s="11">
        <f t="shared" si="11"/>
        <v>300</v>
      </c>
      <c r="F23" s="11">
        <v>900</v>
      </c>
      <c r="G23" s="53">
        <f t="shared" si="12"/>
        <v>600</v>
      </c>
      <c r="H23" s="2"/>
      <c r="I23" s="80">
        <v>0</v>
      </c>
      <c r="J23" s="14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30" customHeight="1" x14ac:dyDescent="0.25">
      <c r="A24" s="2"/>
      <c r="B24" s="9" t="s">
        <v>41</v>
      </c>
      <c r="C24" s="9" t="s">
        <v>26</v>
      </c>
      <c r="D24" s="10">
        <f>SUMIF(תנועות!$E$2:$E$188,תקציב!B24,תנועות!$F$2:$F$188)</f>
        <v>2415.4499999999998</v>
      </c>
      <c r="E24" s="11">
        <f t="shared" si="11"/>
        <v>600</v>
      </c>
      <c r="F24" s="11">
        <v>1100</v>
      </c>
      <c r="G24" s="53">
        <f t="shared" si="12"/>
        <v>500</v>
      </c>
      <c r="H24" s="2"/>
      <c r="I24" s="80">
        <v>0</v>
      </c>
      <c r="J24" s="14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30" customHeight="1" x14ac:dyDescent="0.25">
      <c r="A25" s="2"/>
      <c r="B25" s="9" t="s">
        <v>39</v>
      </c>
      <c r="C25" s="9" t="s">
        <v>26</v>
      </c>
      <c r="D25" s="10">
        <f>SUMIF(תנועות!$E$2:$E$188,תקציב!B25,תנועות!$F$2:$F$188)</f>
        <v>1240</v>
      </c>
      <c r="E25" s="11">
        <f t="shared" ref="E25" si="13">ROUNDDOWN(D25/100/4,0)*100</f>
        <v>300</v>
      </c>
      <c r="F25" s="11">
        <v>900</v>
      </c>
      <c r="G25" s="53">
        <f t="shared" ref="G25" si="14">F25-E25</f>
        <v>600</v>
      </c>
      <c r="H25" s="2"/>
      <c r="I25" s="80">
        <v>0</v>
      </c>
      <c r="J25" s="51"/>
      <c r="K25" s="50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30" customHeight="1" x14ac:dyDescent="0.25">
      <c r="A26" s="2"/>
      <c r="B26" s="9" t="s">
        <v>42</v>
      </c>
      <c r="C26" s="9" t="s">
        <v>26</v>
      </c>
      <c r="D26" s="10">
        <f>SUMIF(תנועות!$E$2:$E$188,תקציב!B26,תנועות!$F$2:$F$188)</f>
        <v>0</v>
      </c>
      <c r="E26" s="11">
        <f t="shared" ref="E26:E28" si="15">ROUNDDOWN(D26/100/4,0)*100</f>
        <v>0</v>
      </c>
      <c r="F26" s="11">
        <v>300</v>
      </c>
      <c r="G26" s="53">
        <f t="shared" si="12"/>
        <v>300</v>
      </c>
      <c r="H26" s="2"/>
      <c r="I26" s="80">
        <v>0</v>
      </c>
      <c r="J26" s="14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30" customHeight="1" x14ac:dyDescent="0.25">
      <c r="A27" s="2"/>
      <c r="B27" s="9" t="s">
        <v>0</v>
      </c>
      <c r="C27" s="9" t="s">
        <v>52</v>
      </c>
      <c r="D27" s="10">
        <f>SUMIF(תנועות!$E$2:$E$188,תקציב!B27,תנועות!$F$2:$F$188)</f>
        <v>3653</v>
      </c>
      <c r="E27" s="11">
        <f>ROUNDDOWN(D27/100/4,0)*100</f>
        <v>900</v>
      </c>
      <c r="F27" s="11">
        <v>700</v>
      </c>
      <c r="G27" s="53">
        <f t="shared" si="12"/>
        <v>-200</v>
      </c>
      <c r="H27" s="2"/>
      <c r="I27" s="80">
        <v>200</v>
      </c>
      <c r="J27" s="51" t="s">
        <v>78</v>
      </c>
      <c r="K27" s="59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30" customHeight="1" x14ac:dyDescent="0.25">
      <c r="A28" s="2"/>
      <c r="B28" s="9" t="s">
        <v>8</v>
      </c>
      <c r="C28" s="9" t="s">
        <v>43</v>
      </c>
      <c r="D28" s="10">
        <f>SUMIF(תנועות!$E$2:$E$188,תקציב!B28,תנועות!$F$2:$F$188)</f>
        <v>3100</v>
      </c>
      <c r="E28" s="11">
        <f t="shared" si="15"/>
        <v>700</v>
      </c>
      <c r="F28" s="11">
        <v>0</v>
      </c>
      <c r="G28" s="53"/>
      <c r="H28" s="2"/>
      <c r="I28" s="80">
        <v>500</v>
      </c>
      <c r="J28" s="51" t="s">
        <v>110</v>
      </c>
      <c r="K28" s="58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30" customHeight="1" x14ac:dyDescent="0.25">
      <c r="A29" s="2"/>
      <c r="B29" s="22" t="s">
        <v>44</v>
      </c>
      <c r="C29" s="9"/>
      <c r="D29" s="25"/>
      <c r="E29" s="11"/>
      <c r="F29" s="11"/>
      <c r="G29" s="53"/>
      <c r="H29" s="2"/>
      <c r="I29" s="80"/>
      <c r="J29" s="14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30" customHeight="1" x14ac:dyDescent="0.25">
      <c r="A30" s="2"/>
      <c r="B30" s="9" t="s">
        <v>46</v>
      </c>
      <c r="C30" s="9" t="s">
        <v>45</v>
      </c>
      <c r="D30" s="10">
        <f>SUMIF(תנועות!$E$2:$E$188,תקציב!B30,תנועות!$F$2:$F$188)</f>
        <v>11802.13</v>
      </c>
      <c r="E30" s="11">
        <f t="shared" ref="E30:E32" si="16">ROUNDDOWN(D30/100/4,0)*100</f>
        <v>2900</v>
      </c>
      <c r="F30" s="11">
        <v>500</v>
      </c>
      <c r="G30" s="53">
        <f t="shared" ref="G30:G32" si="17">E30-F30</f>
        <v>2400</v>
      </c>
      <c r="H30" s="2"/>
      <c r="I30" s="80">
        <v>500</v>
      </c>
      <c r="J30" s="51" t="s">
        <v>82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30" customHeight="1" x14ac:dyDescent="0.25">
      <c r="A31" s="2"/>
      <c r="B31" s="9" t="s">
        <v>9</v>
      </c>
      <c r="C31" s="9" t="s">
        <v>45</v>
      </c>
      <c r="D31" s="10">
        <v>0</v>
      </c>
      <c r="E31" s="11">
        <v>0</v>
      </c>
      <c r="F31" s="11">
        <v>450</v>
      </c>
      <c r="G31" s="53">
        <f t="shared" ref="G31" si="18">E31-F31</f>
        <v>-450</v>
      </c>
      <c r="H31" s="2"/>
      <c r="I31" s="80">
        <v>0</v>
      </c>
      <c r="J31" s="51" t="s">
        <v>95</v>
      </c>
      <c r="K31" s="60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30" customHeight="1" x14ac:dyDescent="0.25">
      <c r="A32" s="2"/>
      <c r="B32" s="9" t="s">
        <v>48</v>
      </c>
      <c r="C32" s="9" t="s">
        <v>45</v>
      </c>
      <c r="D32" s="10">
        <f>SUMIF(תנועות!$E$2:$E$188,תקציב!B32,תנועות!$F$2:$F$188)</f>
        <v>0</v>
      </c>
      <c r="E32" s="11">
        <f t="shared" si="16"/>
        <v>0</v>
      </c>
      <c r="F32" s="11">
        <v>400</v>
      </c>
      <c r="G32" s="53">
        <f t="shared" si="17"/>
        <v>-400</v>
      </c>
      <c r="H32" s="2"/>
      <c r="I32" s="81">
        <v>0</v>
      </c>
      <c r="J32" s="49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30" customHeight="1" x14ac:dyDescent="0.25">
      <c r="A33" s="2"/>
      <c r="B33" s="22" t="s">
        <v>49</v>
      </c>
      <c r="C33" s="41"/>
      <c r="D33" s="66"/>
      <c r="E33" s="13"/>
      <c r="F33" s="13"/>
      <c r="G33" s="12"/>
      <c r="H33" s="2"/>
      <c r="I33" s="75"/>
      <c r="J33" s="14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30" customHeight="1" x14ac:dyDescent="0.25">
      <c r="A34" s="2"/>
      <c r="B34" s="9" t="s">
        <v>49</v>
      </c>
      <c r="C34" s="9" t="s">
        <v>16</v>
      </c>
      <c r="D34" s="10">
        <f>SUMIF(תנועות!$E$2:$E$188,תקציב!B34,תנועות!$F$2:$F$188)</f>
        <v>0</v>
      </c>
      <c r="E34" s="11">
        <f t="shared" ref="E34" si="19">ROUNDDOWN(D34/100/4,0)*100</f>
        <v>0</v>
      </c>
      <c r="F34" s="11"/>
      <c r="G34" s="53"/>
      <c r="H34" s="2"/>
      <c r="I34" s="81">
        <v>0</v>
      </c>
      <c r="J34" s="14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30" customHeight="1" thickBot="1" x14ac:dyDescent="0.3">
      <c r="A35" s="2"/>
      <c r="B35" s="26" t="s">
        <v>5</v>
      </c>
      <c r="C35" s="26"/>
      <c r="D35" s="17">
        <f>SUM(D9:D34)</f>
        <v>59550.759999999995</v>
      </c>
      <c r="E35" s="27">
        <f>SUM(E9:E34)</f>
        <v>14000</v>
      </c>
      <c r="F35" s="27">
        <f>SUM(F9:F32)</f>
        <v>26100</v>
      </c>
      <c r="G35" s="28"/>
      <c r="H35" s="2"/>
      <c r="I35" s="82">
        <f>SUM(I9:I34)</f>
        <v>24000</v>
      </c>
      <c r="J35" s="14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4.25" customHeight="1" x14ac:dyDescent="0.25">
      <c r="A36" s="2"/>
      <c r="B36" s="2"/>
      <c r="C36" s="2"/>
      <c r="D36" s="2"/>
      <c r="E36" s="19"/>
      <c r="F36" s="19"/>
      <c r="G36" s="19"/>
      <c r="H36" s="2"/>
      <c r="I36" s="19"/>
      <c r="J36" s="14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4.25" customHeight="1" x14ac:dyDescent="0.25">
      <c r="A37" s="2"/>
      <c r="B37" s="2"/>
      <c r="C37" s="2"/>
      <c r="D37" s="2"/>
      <c r="E37" s="19"/>
      <c r="F37" s="19"/>
      <c r="G37" s="19"/>
      <c r="H37" s="2"/>
      <c r="I37" s="29">
        <f>I5-I35</f>
        <v>2000</v>
      </c>
      <c r="J37" s="14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4.25" customHeight="1" x14ac:dyDescent="0.25">
      <c r="A38" s="2"/>
      <c r="B38" s="2"/>
      <c r="C38" s="2"/>
      <c r="D38" s="2"/>
      <c r="E38" s="19"/>
      <c r="F38" s="19"/>
      <c r="G38" s="19"/>
      <c r="H38" s="2"/>
      <c r="I38" s="29"/>
      <c r="J38" s="14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4.25" customHeight="1" x14ac:dyDescent="0.25">
      <c r="A39" s="2"/>
      <c r="B39" s="2"/>
      <c r="C39" s="2"/>
      <c r="D39" s="2"/>
      <c r="E39" s="19"/>
      <c r="F39" s="19"/>
      <c r="G39" s="19"/>
      <c r="H39" s="2"/>
      <c r="I39" s="29"/>
      <c r="J39" s="14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29.25" customHeight="1" x14ac:dyDescent="0.25">
      <c r="A40" s="2"/>
      <c r="B40" s="2" t="s">
        <v>50</v>
      </c>
      <c r="C40" s="2"/>
      <c r="D40" s="2"/>
      <c r="E40" s="19"/>
      <c r="F40" s="19"/>
      <c r="G40" s="19"/>
      <c r="H40" s="2"/>
      <c r="I40" s="19"/>
      <c r="J40" s="14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29.25" customHeight="1" x14ac:dyDescent="0.25">
      <c r="A41" s="2"/>
      <c r="B41" s="9" t="s">
        <v>16</v>
      </c>
      <c r="C41" s="11">
        <f t="shared" ref="C41:C45" si="20">SUMIF($C$9:$C$35,B41,$I$9:$I$35)</f>
        <v>8950</v>
      </c>
      <c r="D41" s="2"/>
      <c r="E41" s="19"/>
      <c r="F41" s="19"/>
      <c r="G41" s="19"/>
      <c r="H41" s="2"/>
      <c r="I41" s="19"/>
      <c r="J41" s="14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29.25" customHeight="1" x14ac:dyDescent="0.25">
      <c r="A42" s="2"/>
      <c r="B42" s="9" t="s">
        <v>45</v>
      </c>
      <c r="C42" s="11">
        <f t="shared" si="20"/>
        <v>500</v>
      </c>
      <c r="D42" s="2"/>
      <c r="E42" s="19"/>
      <c r="F42" s="19"/>
      <c r="G42" s="19"/>
      <c r="H42" s="2"/>
      <c r="I42" s="19"/>
      <c r="J42" s="14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29.25" customHeight="1" x14ac:dyDescent="0.25">
      <c r="A43" s="2"/>
      <c r="B43" s="9" t="s">
        <v>26</v>
      </c>
      <c r="C43" s="11">
        <f t="shared" si="20"/>
        <v>13850</v>
      </c>
      <c r="D43" s="2"/>
      <c r="E43" s="19"/>
      <c r="F43" s="19"/>
      <c r="G43" s="19"/>
      <c r="H43" s="2"/>
      <c r="I43" s="19"/>
      <c r="J43" s="14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29.25" customHeight="1" x14ac:dyDescent="0.25">
      <c r="A44" s="2"/>
      <c r="B44" s="9" t="s">
        <v>52</v>
      </c>
      <c r="C44" s="11">
        <f t="shared" si="20"/>
        <v>200</v>
      </c>
      <c r="D44" s="2"/>
      <c r="E44" s="19"/>
      <c r="F44" s="19"/>
      <c r="G44" s="19"/>
      <c r="H44" s="2"/>
      <c r="I44" s="19"/>
      <c r="J44" s="14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30.75" customHeight="1" x14ac:dyDescent="0.25">
      <c r="A45" s="2"/>
      <c r="B45" s="9" t="s">
        <v>43</v>
      </c>
      <c r="C45" s="11">
        <f t="shared" si="20"/>
        <v>500</v>
      </c>
      <c r="D45" s="2"/>
      <c r="E45" s="19"/>
      <c r="F45" s="19"/>
      <c r="G45" s="19"/>
      <c r="H45" s="2"/>
      <c r="I45" s="19"/>
      <c r="J45" s="14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24.75" customHeight="1" x14ac:dyDescent="0.25">
      <c r="A46" s="2"/>
      <c r="B46" s="2"/>
      <c r="C46" s="18">
        <f>SUM(C41:C45)</f>
        <v>24000</v>
      </c>
      <c r="D46" s="2"/>
      <c r="E46" s="19"/>
      <c r="F46" s="19"/>
      <c r="G46" s="19"/>
      <c r="H46" s="2"/>
      <c r="I46" s="19"/>
      <c r="J46" s="14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4.25" customHeight="1" x14ac:dyDescent="0.25">
      <c r="A47" s="2"/>
      <c r="B47" s="2"/>
      <c r="C47" s="2"/>
      <c r="D47" s="2"/>
      <c r="E47" s="19"/>
      <c r="F47" s="19"/>
      <c r="G47" s="19"/>
      <c r="H47" s="2"/>
      <c r="I47" s="19"/>
      <c r="J47" s="14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4.25" customHeight="1" x14ac:dyDescent="0.25">
      <c r="A48" s="2"/>
      <c r="B48" s="2"/>
      <c r="C48" s="2"/>
      <c r="D48" s="2"/>
      <c r="E48" s="19"/>
      <c r="F48" s="19"/>
      <c r="G48" s="19"/>
      <c r="H48" s="2"/>
      <c r="I48" s="19"/>
      <c r="J48" s="14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4.25" customHeight="1" x14ac:dyDescent="0.25">
      <c r="A49" s="2"/>
      <c r="B49" s="2"/>
      <c r="C49" s="2"/>
      <c r="D49" s="2"/>
      <c r="E49" s="19"/>
      <c r="F49" s="19"/>
      <c r="G49" s="19"/>
      <c r="H49" s="2"/>
      <c r="I49" s="19"/>
      <c r="J49" s="14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4.25" customHeight="1" x14ac:dyDescent="0.25">
      <c r="A50" s="2"/>
      <c r="B50" s="2"/>
      <c r="C50" s="2"/>
      <c r="D50" s="2"/>
      <c r="E50" s="19"/>
      <c r="F50" s="19"/>
      <c r="G50" s="19"/>
      <c r="H50" s="2"/>
      <c r="I50" s="19"/>
      <c r="J50" s="14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4.25" customHeight="1" x14ac:dyDescent="0.25">
      <c r="A51" s="2"/>
      <c r="B51" s="2"/>
      <c r="C51" s="2"/>
      <c r="D51" s="2"/>
      <c r="E51" s="19"/>
      <c r="F51" s="19"/>
      <c r="G51" s="19"/>
      <c r="H51" s="2"/>
      <c r="I51" s="19"/>
      <c r="J51" s="14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4.25" customHeight="1" x14ac:dyDescent="0.25">
      <c r="A52" s="2"/>
      <c r="B52" s="2"/>
      <c r="C52" s="2"/>
      <c r="D52" s="2"/>
      <c r="E52" s="19"/>
      <c r="F52" s="19"/>
      <c r="G52" s="19"/>
      <c r="H52" s="2"/>
      <c r="I52" s="19"/>
      <c r="J52" s="14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4.25" customHeight="1" x14ac:dyDescent="0.25">
      <c r="A53" s="2"/>
      <c r="B53" s="2"/>
      <c r="C53" s="2"/>
      <c r="D53" s="2"/>
      <c r="E53" s="19"/>
      <c r="F53" s="19"/>
      <c r="G53" s="19"/>
      <c r="H53" s="2"/>
      <c r="I53" s="19"/>
      <c r="J53" s="14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4.25" customHeight="1" x14ac:dyDescent="0.25">
      <c r="A54" s="2"/>
      <c r="B54" s="2"/>
      <c r="C54" s="2"/>
      <c r="D54" s="2"/>
      <c r="E54" s="19"/>
      <c r="F54" s="19"/>
      <c r="G54" s="19"/>
      <c r="H54" s="2"/>
      <c r="I54" s="19"/>
      <c r="J54" s="14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4.25" customHeight="1" x14ac:dyDescent="0.25">
      <c r="A55" s="2"/>
      <c r="B55" s="2"/>
      <c r="C55" s="2"/>
      <c r="D55" s="2"/>
      <c r="E55" s="19"/>
      <c r="F55" s="19"/>
      <c r="G55" s="19"/>
      <c r="H55" s="2"/>
      <c r="I55" s="19"/>
      <c r="J55" s="14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4.25" customHeight="1" x14ac:dyDescent="0.25">
      <c r="A56" s="2"/>
      <c r="B56" s="2"/>
      <c r="C56" s="2"/>
      <c r="D56" s="2"/>
      <c r="E56" s="19"/>
      <c r="F56" s="19"/>
      <c r="G56" s="19"/>
      <c r="H56" s="2"/>
      <c r="I56" s="19"/>
      <c r="J56" s="14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4.25" customHeight="1" x14ac:dyDescent="0.25">
      <c r="A57" s="2"/>
      <c r="B57" s="2"/>
      <c r="C57" s="2"/>
      <c r="D57" s="2"/>
      <c r="E57" s="19"/>
      <c r="F57" s="19"/>
      <c r="G57" s="19"/>
      <c r="H57" s="2"/>
      <c r="I57" s="19"/>
      <c r="J57" s="14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4.25" customHeight="1" x14ac:dyDescent="0.25">
      <c r="A58" s="2"/>
      <c r="B58" s="2"/>
      <c r="C58" s="2"/>
      <c r="D58" s="2"/>
      <c r="E58" s="19"/>
      <c r="F58" s="19"/>
      <c r="G58" s="19"/>
      <c r="H58" s="2"/>
      <c r="I58" s="19"/>
      <c r="J58" s="14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4.25" customHeight="1" x14ac:dyDescent="0.25">
      <c r="A59" s="2"/>
      <c r="B59" s="2"/>
      <c r="C59" s="2"/>
      <c r="D59" s="2"/>
      <c r="E59" s="19"/>
      <c r="F59" s="19"/>
      <c r="G59" s="19"/>
      <c r="H59" s="2"/>
      <c r="I59" s="19"/>
      <c r="J59" s="14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4.25" customHeight="1" x14ac:dyDescent="0.25">
      <c r="A60" s="2"/>
      <c r="B60" s="2"/>
      <c r="C60" s="2"/>
      <c r="D60" s="2"/>
      <c r="E60" s="19"/>
      <c r="F60" s="19"/>
      <c r="G60" s="19"/>
      <c r="H60" s="2"/>
      <c r="I60" s="19"/>
      <c r="J60" s="14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4.25" customHeight="1" x14ac:dyDescent="0.25">
      <c r="A61" s="2"/>
      <c r="B61" s="2"/>
      <c r="C61" s="2"/>
      <c r="D61" s="2"/>
      <c r="E61" s="19"/>
      <c r="F61" s="19"/>
      <c r="G61" s="19"/>
      <c r="H61" s="2"/>
      <c r="I61" s="19"/>
      <c r="J61" s="14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4.25" customHeight="1" x14ac:dyDescent="0.25">
      <c r="A62" s="2"/>
      <c r="B62" s="2"/>
      <c r="C62" s="2"/>
      <c r="D62" s="2"/>
      <c r="E62" s="19"/>
      <c r="F62" s="19"/>
      <c r="G62" s="19"/>
      <c r="H62" s="2"/>
      <c r="I62" s="19"/>
      <c r="J62" s="14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4.25" customHeight="1" x14ac:dyDescent="0.25">
      <c r="A63" s="2"/>
      <c r="B63" s="2"/>
      <c r="C63" s="2"/>
      <c r="D63" s="2"/>
      <c r="E63" s="19"/>
      <c r="F63" s="19"/>
      <c r="G63" s="19"/>
      <c r="H63" s="2"/>
      <c r="I63" s="19"/>
      <c r="J63" s="14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4.25" customHeight="1" x14ac:dyDescent="0.25">
      <c r="A64" s="2"/>
      <c r="B64" s="2"/>
      <c r="C64" s="2"/>
      <c r="D64" s="2"/>
      <c r="E64" s="19"/>
      <c r="F64" s="19"/>
      <c r="G64" s="19"/>
      <c r="H64" s="2"/>
      <c r="I64" s="19"/>
      <c r="J64" s="14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4.25" customHeight="1" x14ac:dyDescent="0.25">
      <c r="A65" s="2"/>
      <c r="B65" s="2"/>
      <c r="C65" s="2"/>
      <c r="D65" s="2"/>
      <c r="E65" s="19"/>
      <c r="F65" s="19"/>
      <c r="G65" s="19"/>
      <c r="H65" s="2"/>
      <c r="I65" s="19"/>
      <c r="J65" s="14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4.25" customHeight="1" x14ac:dyDescent="0.25">
      <c r="A66" s="2"/>
      <c r="B66" s="2"/>
      <c r="C66" s="2"/>
      <c r="D66" s="2"/>
      <c r="E66" s="19"/>
      <c r="F66" s="19"/>
      <c r="G66" s="19"/>
      <c r="H66" s="2"/>
      <c r="I66" s="19"/>
      <c r="J66" s="14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4.25" customHeight="1" x14ac:dyDescent="0.25">
      <c r="A67" s="2"/>
      <c r="B67" s="2"/>
      <c r="C67" s="2"/>
      <c r="D67" s="2"/>
      <c r="E67" s="19"/>
      <c r="F67" s="19"/>
      <c r="G67" s="19"/>
      <c r="H67" s="2"/>
      <c r="I67" s="19"/>
      <c r="J67" s="14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4.25" customHeight="1" x14ac:dyDescent="0.25">
      <c r="A68" s="2"/>
      <c r="B68" s="2"/>
      <c r="C68" s="2"/>
      <c r="D68" s="2"/>
      <c r="E68" s="19"/>
      <c r="F68" s="19"/>
      <c r="G68" s="19"/>
      <c r="H68" s="2"/>
      <c r="I68" s="19"/>
      <c r="J68" s="14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4.25" customHeight="1" x14ac:dyDescent="0.25">
      <c r="A69" s="2"/>
      <c r="B69" s="2"/>
      <c r="C69" s="2"/>
      <c r="D69" s="2"/>
      <c r="E69" s="19"/>
      <c r="F69" s="19"/>
      <c r="G69" s="19"/>
      <c r="H69" s="2"/>
      <c r="I69" s="19"/>
      <c r="J69" s="14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4.25" customHeight="1" x14ac:dyDescent="0.25">
      <c r="A70" s="2"/>
      <c r="B70" s="2"/>
      <c r="C70" s="2"/>
      <c r="D70" s="2"/>
      <c r="E70" s="19"/>
      <c r="F70" s="19"/>
      <c r="G70" s="19"/>
      <c r="H70" s="2"/>
      <c r="I70" s="19"/>
      <c r="J70" s="14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4.25" customHeight="1" x14ac:dyDescent="0.25">
      <c r="A71" s="2"/>
      <c r="B71" s="2"/>
      <c r="C71" s="2"/>
      <c r="D71" s="2"/>
      <c r="E71" s="19"/>
      <c r="F71" s="19"/>
      <c r="G71" s="19"/>
      <c r="H71" s="2"/>
      <c r="I71" s="19"/>
      <c r="J71" s="14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4.25" customHeight="1" x14ac:dyDescent="0.25">
      <c r="A72" s="2"/>
      <c r="B72" s="2"/>
      <c r="C72" s="2"/>
      <c r="D72" s="2"/>
      <c r="E72" s="19"/>
      <c r="F72" s="19"/>
      <c r="G72" s="19"/>
      <c r="H72" s="2"/>
      <c r="I72" s="19"/>
      <c r="J72" s="14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4.25" customHeight="1" x14ac:dyDescent="0.25">
      <c r="A73" s="2"/>
      <c r="B73" s="2"/>
      <c r="C73" s="2"/>
      <c r="D73" s="2"/>
      <c r="E73" s="19"/>
      <c r="F73" s="19"/>
      <c r="G73" s="19"/>
      <c r="H73" s="2"/>
      <c r="I73" s="19"/>
      <c r="J73" s="14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4.25" customHeight="1" x14ac:dyDescent="0.25">
      <c r="A74" s="2"/>
      <c r="B74" s="2"/>
      <c r="C74" s="2"/>
      <c r="D74" s="2"/>
      <c r="E74" s="19"/>
      <c r="F74" s="19"/>
      <c r="G74" s="19"/>
      <c r="H74" s="2"/>
      <c r="I74" s="19"/>
      <c r="J74" s="14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4.25" customHeight="1" x14ac:dyDescent="0.25">
      <c r="A75" s="2"/>
      <c r="B75" s="2"/>
      <c r="C75" s="2"/>
      <c r="D75" s="2"/>
      <c r="E75" s="19"/>
      <c r="F75" s="19"/>
      <c r="G75" s="19"/>
      <c r="H75" s="2"/>
      <c r="I75" s="19"/>
      <c r="J75" s="14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4.25" customHeight="1" x14ac:dyDescent="0.25">
      <c r="A76" s="2"/>
      <c r="B76" s="2"/>
      <c r="C76" s="2"/>
      <c r="D76" s="2"/>
      <c r="E76" s="19"/>
      <c r="F76" s="19"/>
      <c r="G76" s="19"/>
      <c r="H76" s="2"/>
      <c r="I76" s="19"/>
      <c r="J76" s="14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4.25" customHeight="1" x14ac:dyDescent="0.25">
      <c r="A77" s="2"/>
      <c r="B77" s="2"/>
      <c r="C77" s="2"/>
      <c r="D77" s="2"/>
      <c r="E77" s="19"/>
      <c r="F77" s="19"/>
      <c r="G77" s="19"/>
      <c r="H77" s="2"/>
      <c r="I77" s="19"/>
      <c r="J77" s="14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4.25" customHeight="1" x14ac:dyDescent="0.25">
      <c r="A78" s="2"/>
      <c r="B78" s="2"/>
      <c r="C78" s="2"/>
      <c r="D78" s="2"/>
      <c r="E78" s="19"/>
      <c r="F78" s="19"/>
      <c r="G78" s="19"/>
      <c r="H78" s="2"/>
      <c r="I78" s="19"/>
      <c r="J78" s="14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4.25" customHeight="1" x14ac:dyDescent="0.25">
      <c r="A79" s="2"/>
      <c r="B79" s="2"/>
      <c r="C79" s="2"/>
      <c r="D79" s="2"/>
      <c r="E79" s="19"/>
      <c r="F79" s="19"/>
      <c r="G79" s="19"/>
      <c r="H79" s="2"/>
      <c r="I79" s="19"/>
      <c r="J79" s="14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4.25" customHeight="1" x14ac:dyDescent="0.25">
      <c r="A80" s="2"/>
      <c r="B80" s="2"/>
      <c r="C80" s="2"/>
      <c r="D80" s="2"/>
      <c r="E80" s="19"/>
      <c r="F80" s="19"/>
      <c r="G80" s="19"/>
      <c r="H80" s="2"/>
      <c r="I80" s="19"/>
      <c r="J80" s="14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4.25" customHeight="1" x14ac:dyDescent="0.25">
      <c r="A81" s="2"/>
      <c r="B81" s="2"/>
      <c r="C81" s="2"/>
      <c r="D81" s="2"/>
      <c r="E81" s="19"/>
      <c r="F81" s="19"/>
      <c r="G81" s="19"/>
      <c r="H81" s="2"/>
      <c r="I81" s="19"/>
      <c r="J81" s="14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4.25" customHeight="1" x14ac:dyDescent="0.25">
      <c r="A82" s="2"/>
      <c r="B82" s="2"/>
      <c r="C82" s="2"/>
      <c r="D82" s="2"/>
      <c r="E82" s="19"/>
      <c r="F82" s="19"/>
      <c r="G82" s="19"/>
      <c r="H82" s="2"/>
      <c r="I82" s="19"/>
      <c r="J82" s="14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4.25" customHeight="1" x14ac:dyDescent="0.25">
      <c r="A83" s="2"/>
      <c r="B83" s="2"/>
      <c r="C83" s="2"/>
      <c r="D83" s="2"/>
      <c r="E83" s="19"/>
      <c r="F83" s="19"/>
      <c r="G83" s="19"/>
      <c r="H83" s="2"/>
      <c r="I83" s="19"/>
      <c r="J83" s="14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4.25" customHeight="1" x14ac:dyDescent="0.25">
      <c r="A84" s="2"/>
      <c r="B84" s="2"/>
      <c r="C84" s="2"/>
      <c r="D84" s="2"/>
      <c r="E84" s="19"/>
      <c r="F84" s="19"/>
      <c r="G84" s="19"/>
      <c r="H84" s="2"/>
      <c r="I84" s="19"/>
      <c r="J84" s="14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4.25" customHeight="1" x14ac:dyDescent="0.25">
      <c r="A85" s="2"/>
      <c r="B85" s="2"/>
      <c r="C85" s="2"/>
      <c r="D85" s="2"/>
      <c r="E85" s="19"/>
      <c r="F85" s="19"/>
      <c r="G85" s="19"/>
      <c r="H85" s="2"/>
      <c r="I85" s="19"/>
      <c r="J85" s="14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4.25" customHeight="1" x14ac:dyDescent="0.25">
      <c r="A86" s="2"/>
      <c r="B86" s="2"/>
      <c r="C86" s="2"/>
      <c r="D86" s="2"/>
      <c r="E86" s="19"/>
      <c r="F86" s="19"/>
      <c r="G86" s="19"/>
      <c r="H86" s="2"/>
      <c r="I86" s="19"/>
      <c r="J86" s="14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4.25" customHeight="1" x14ac:dyDescent="0.25">
      <c r="A87" s="2"/>
      <c r="B87" s="2"/>
      <c r="C87" s="2"/>
      <c r="D87" s="2"/>
      <c r="E87" s="19"/>
      <c r="F87" s="19"/>
      <c r="G87" s="19"/>
      <c r="H87" s="2"/>
      <c r="I87" s="19"/>
      <c r="J87" s="14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4.25" customHeight="1" x14ac:dyDescent="0.25">
      <c r="A88" s="2"/>
      <c r="B88" s="2"/>
      <c r="C88" s="2"/>
      <c r="D88" s="2"/>
      <c r="E88" s="19"/>
      <c r="F88" s="19"/>
      <c r="G88" s="19"/>
      <c r="H88" s="2"/>
      <c r="I88" s="19"/>
      <c r="J88" s="14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4.25" customHeight="1" x14ac:dyDescent="0.25">
      <c r="A89" s="2"/>
      <c r="B89" s="2"/>
      <c r="C89" s="2"/>
      <c r="D89" s="2"/>
      <c r="E89" s="19"/>
      <c r="F89" s="19"/>
      <c r="G89" s="19"/>
      <c r="H89" s="2"/>
      <c r="I89" s="19"/>
      <c r="J89" s="14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4.25" customHeight="1" x14ac:dyDescent="0.25">
      <c r="A90" s="2"/>
      <c r="B90" s="2"/>
      <c r="C90" s="2"/>
      <c r="D90" s="2"/>
      <c r="E90" s="19"/>
      <c r="F90" s="19"/>
      <c r="G90" s="19"/>
      <c r="H90" s="2"/>
      <c r="I90" s="19"/>
      <c r="J90" s="14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4.25" customHeight="1" x14ac:dyDescent="0.25">
      <c r="A91" s="2"/>
      <c r="B91" s="2"/>
      <c r="C91" s="2"/>
      <c r="D91" s="2"/>
      <c r="E91" s="19"/>
      <c r="F91" s="19"/>
      <c r="G91" s="19"/>
      <c r="H91" s="2"/>
      <c r="I91" s="19"/>
      <c r="J91" s="14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4.25" customHeight="1" x14ac:dyDescent="0.25">
      <c r="A92" s="2"/>
      <c r="B92" s="2"/>
      <c r="C92" s="2"/>
      <c r="D92" s="2"/>
      <c r="E92" s="19"/>
      <c r="F92" s="19"/>
      <c r="G92" s="19"/>
      <c r="H92" s="2"/>
      <c r="I92" s="19"/>
      <c r="J92" s="14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4.25" customHeight="1" x14ac:dyDescent="0.25">
      <c r="A93" s="2"/>
      <c r="B93" s="2"/>
      <c r="C93" s="2"/>
      <c r="D93" s="2"/>
      <c r="E93" s="19"/>
      <c r="F93" s="19"/>
      <c r="G93" s="19"/>
      <c r="H93" s="2"/>
      <c r="I93" s="19"/>
      <c r="J93" s="14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4.25" customHeight="1" x14ac:dyDescent="0.25">
      <c r="A94" s="2"/>
      <c r="B94" s="2"/>
      <c r="C94" s="2"/>
      <c r="D94" s="2"/>
      <c r="E94" s="19"/>
      <c r="F94" s="19"/>
      <c r="G94" s="19"/>
      <c r="H94" s="2"/>
      <c r="I94" s="19"/>
      <c r="J94" s="14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4.25" customHeight="1" x14ac:dyDescent="0.25">
      <c r="A95" s="2"/>
      <c r="B95" s="2"/>
      <c r="C95" s="2"/>
      <c r="D95" s="2"/>
      <c r="E95" s="19"/>
      <c r="F95" s="19"/>
      <c r="G95" s="19"/>
      <c r="H95" s="2"/>
      <c r="I95" s="19"/>
      <c r="J95" s="14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4.25" customHeight="1" x14ac:dyDescent="0.25">
      <c r="A96" s="2"/>
      <c r="B96" s="2"/>
      <c r="C96" s="2"/>
      <c r="D96" s="2"/>
      <c r="E96" s="19"/>
      <c r="F96" s="19"/>
      <c r="G96" s="19"/>
      <c r="H96" s="2"/>
      <c r="I96" s="19"/>
      <c r="J96" s="14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4.25" customHeight="1" x14ac:dyDescent="0.25">
      <c r="A97" s="2"/>
      <c r="B97" s="2"/>
      <c r="C97" s="2"/>
      <c r="D97" s="2"/>
      <c r="E97" s="19"/>
      <c r="F97" s="19"/>
      <c r="G97" s="19"/>
      <c r="H97" s="2"/>
      <c r="I97" s="19"/>
      <c r="J97" s="14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4.25" customHeight="1" x14ac:dyDescent="0.25">
      <c r="A98" s="2"/>
      <c r="B98" s="2"/>
      <c r="C98" s="2"/>
      <c r="D98" s="2"/>
      <c r="E98" s="19"/>
      <c r="F98" s="19"/>
      <c r="G98" s="19"/>
      <c r="H98" s="2"/>
      <c r="I98" s="19"/>
      <c r="J98" s="14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4.25" customHeight="1" x14ac:dyDescent="0.25">
      <c r="A99" s="2"/>
      <c r="B99" s="2"/>
      <c r="C99" s="2"/>
      <c r="D99" s="2"/>
      <c r="E99" s="19"/>
      <c r="F99" s="19"/>
      <c r="G99" s="19"/>
      <c r="H99" s="2"/>
      <c r="I99" s="19"/>
      <c r="J99" s="14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4.25" customHeight="1" x14ac:dyDescent="0.25">
      <c r="A100" s="2"/>
      <c r="B100" s="2"/>
      <c r="C100" s="2"/>
      <c r="D100" s="2"/>
      <c r="E100" s="19"/>
      <c r="F100" s="19"/>
      <c r="G100" s="19"/>
      <c r="H100" s="2"/>
      <c r="I100" s="19"/>
      <c r="J100" s="14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4.25" customHeight="1" x14ac:dyDescent="0.25">
      <c r="A101" s="2"/>
      <c r="B101" s="2"/>
      <c r="C101" s="2"/>
      <c r="D101" s="2"/>
      <c r="E101" s="19"/>
      <c r="F101" s="19"/>
      <c r="G101" s="19"/>
      <c r="H101" s="2"/>
      <c r="I101" s="19"/>
      <c r="J101" s="14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4.25" customHeight="1" x14ac:dyDescent="0.25">
      <c r="A102" s="2"/>
      <c r="B102" s="2"/>
      <c r="C102" s="2"/>
      <c r="D102" s="2"/>
      <c r="E102" s="19"/>
      <c r="F102" s="19"/>
      <c r="G102" s="19"/>
      <c r="H102" s="2"/>
      <c r="I102" s="19"/>
      <c r="J102" s="14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4.25" customHeight="1" x14ac:dyDescent="0.25">
      <c r="A103" s="2"/>
      <c r="B103" s="2"/>
      <c r="C103" s="2"/>
      <c r="D103" s="2"/>
      <c r="E103" s="19"/>
      <c r="F103" s="19"/>
      <c r="G103" s="19"/>
      <c r="H103" s="2"/>
      <c r="I103" s="19"/>
      <c r="J103" s="14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4.25" customHeight="1" x14ac:dyDescent="0.25">
      <c r="A104" s="2"/>
      <c r="B104" s="2"/>
      <c r="C104" s="2"/>
      <c r="D104" s="2"/>
      <c r="E104" s="19"/>
      <c r="F104" s="19"/>
      <c r="G104" s="19"/>
      <c r="H104" s="2"/>
      <c r="I104" s="19"/>
      <c r="J104" s="14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4.25" customHeight="1" x14ac:dyDescent="0.25">
      <c r="A105" s="2"/>
      <c r="B105" s="2"/>
      <c r="C105" s="2"/>
      <c r="D105" s="2"/>
      <c r="E105" s="19"/>
      <c r="F105" s="19"/>
      <c r="G105" s="19"/>
      <c r="H105" s="2"/>
      <c r="I105" s="19"/>
      <c r="J105" s="14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4.25" customHeight="1" x14ac:dyDescent="0.25">
      <c r="A106" s="2"/>
      <c r="B106" s="2"/>
      <c r="C106" s="2"/>
      <c r="D106" s="2"/>
      <c r="E106" s="19"/>
      <c r="F106" s="19"/>
      <c r="G106" s="19"/>
      <c r="H106" s="2"/>
      <c r="I106" s="19"/>
      <c r="J106" s="14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4.25" customHeight="1" x14ac:dyDescent="0.25">
      <c r="A107" s="2"/>
      <c r="B107" s="2"/>
      <c r="C107" s="2"/>
      <c r="D107" s="2"/>
      <c r="E107" s="19"/>
      <c r="F107" s="19"/>
      <c r="G107" s="19"/>
      <c r="H107" s="2"/>
      <c r="I107" s="19"/>
      <c r="J107" s="14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4.25" customHeight="1" x14ac:dyDescent="0.25">
      <c r="A108" s="2"/>
      <c r="B108" s="2"/>
      <c r="C108" s="2"/>
      <c r="D108" s="2"/>
      <c r="E108" s="19"/>
      <c r="F108" s="19"/>
      <c r="G108" s="19"/>
      <c r="H108" s="2"/>
      <c r="I108" s="19"/>
      <c r="J108" s="14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4.25" customHeight="1" x14ac:dyDescent="0.25">
      <c r="A109" s="2"/>
      <c r="B109" s="2"/>
      <c r="C109" s="2"/>
      <c r="D109" s="2"/>
      <c r="E109" s="19"/>
      <c r="F109" s="19"/>
      <c r="G109" s="19"/>
      <c r="H109" s="2"/>
      <c r="I109" s="19"/>
      <c r="J109" s="14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4.25" customHeight="1" x14ac:dyDescent="0.25">
      <c r="A110" s="2"/>
      <c r="B110" s="2"/>
      <c r="C110" s="2"/>
      <c r="D110" s="2"/>
      <c r="E110" s="19"/>
      <c r="F110" s="19"/>
      <c r="G110" s="19"/>
      <c r="H110" s="2"/>
      <c r="I110" s="19"/>
      <c r="J110" s="14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4.25" customHeight="1" x14ac:dyDescent="0.25">
      <c r="A111" s="2"/>
      <c r="B111" s="2"/>
      <c r="C111" s="2"/>
      <c r="D111" s="2"/>
      <c r="E111" s="19"/>
      <c r="F111" s="19"/>
      <c r="G111" s="19"/>
      <c r="H111" s="2"/>
      <c r="I111" s="19"/>
      <c r="J111" s="14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4.25" customHeight="1" x14ac:dyDescent="0.25">
      <c r="A112" s="2"/>
      <c r="B112" s="2"/>
      <c r="C112" s="2"/>
      <c r="D112" s="2"/>
      <c r="E112" s="19"/>
      <c r="F112" s="19"/>
      <c r="G112" s="19"/>
      <c r="H112" s="2"/>
      <c r="I112" s="19"/>
      <c r="J112" s="14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4.25" customHeight="1" x14ac:dyDescent="0.25">
      <c r="A113" s="2"/>
      <c r="B113" s="2"/>
      <c r="C113" s="2"/>
      <c r="D113" s="2"/>
      <c r="E113" s="19"/>
      <c r="F113" s="19"/>
      <c r="G113" s="19"/>
      <c r="H113" s="2"/>
      <c r="I113" s="19"/>
      <c r="J113" s="14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4.25" customHeight="1" x14ac:dyDescent="0.25">
      <c r="A114" s="2"/>
      <c r="B114" s="2"/>
      <c r="C114" s="2"/>
      <c r="D114" s="2"/>
      <c r="E114" s="19"/>
      <c r="F114" s="19"/>
      <c r="G114" s="19"/>
      <c r="H114" s="2"/>
      <c r="I114" s="19"/>
      <c r="J114" s="14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4.25" customHeight="1" x14ac:dyDescent="0.25">
      <c r="A115" s="2"/>
      <c r="B115" s="2"/>
      <c r="C115" s="2"/>
      <c r="D115" s="2"/>
      <c r="E115" s="19"/>
      <c r="F115" s="19"/>
      <c r="G115" s="19"/>
      <c r="H115" s="2"/>
      <c r="I115" s="19"/>
      <c r="J115" s="14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4.25" customHeight="1" x14ac:dyDescent="0.25">
      <c r="A116" s="2"/>
      <c r="B116" s="2"/>
      <c r="C116" s="2"/>
      <c r="D116" s="2"/>
      <c r="E116" s="19"/>
      <c r="F116" s="19"/>
      <c r="G116" s="19"/>
      <c r="H116" s="2"/>
      <c r="I116" s="19"/>
      <c r="J116" s="14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4.25" customHeight="1" x14ac:dyDescent="0.25">
      <c r="A117" s="2"/>
      <c r="B117" s="2"/>
      <c r="C117" s="2"/>
      <c r="D117" s="2"/>
      <c r="E117" s="19"/>
      <c r="F117" s="19"/>
      <c r="G117" s="19"/>
      <c r="H117" s="2"/>
      <c r="I117" s="19"/>
      <c r="J117" s="14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4.25" customHeight="1" x14ac:dyDescent="0.25">
      <c r="A118" s="2"/>
      <c r="B118" s="2"/>
      <c r="C118" s="2"/>
      <c r="D118" s="2"/>
      <c r="E118" s="19"/>
      <c r="F118" s="19"/>
      <c r="G118" s="19"/>
      <c r="H118" s="2"/>
      <c r="I118" s="19"/>
      <c r="J118" s="14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4.25" customHeight="1" x14ac:dyDescent="0.25">
      <c r="A119" s="2"/>
      <c r="B119" s="2"/>
      <c r="C119" s="2"/>
      <c r="D119" s="2"/>
      <c r="E119" s="19"/>
      <c r="F119" s="19"/>
      <c r="G119" s="19"/>
      <c r="H119" s="2"/>
      <c r="I119" s="19"/>
      <c r="J119" s="14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4.25" customHeight="1" x14ac:dyDescent="0.25">
      <c r="A120" s="2"/>
      <c r="B120" s="2"/>
      <c r="C120" s="2"/>
      <c r="D120" s="2"/>
      <c r="E120" s="19"/>
      <c r="F120" s="19"/>
      <c r="G120" s="19"/>
      <c r="H120" s="2"/>
      <c r="I120" s="19"/>
      <c r="J120" s="14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4.25" customHeight="1" x14ac:dyDescent="0.25">
      <c r="A121" s="2"/>
      <c r="B121" s="2"/>
      <c r="C121" s="2"/>
      <c r="D121" s="2"/>
      <c r="E121" s="19"/>
      <c r="F121" s="19"/>
      <c r="G121" s="19"/>
      <c r="H121" s="2"/>
      <c r="I121" s="19"/>
      <c r="J121" s="14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4.25" customHeight="1" x14ac:dyDescent="0.25">
      <c r="A122" s="2"/>
      <c r="B122" s="2"/>
      <c r="C122" s="2"/>
      <c r="D122" s="2"/>
      <c r="E122" s="19"/>
      <c r="F122" s="19"/>
      <c r="G122" s="19"/>
      <c r="H122" s="2"/>
      <c r="I122" s="19"/>
      <c r="J122" s="14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4.25" customHeight="1" x14ac:dyDescent="0.25">
      <c r="A123" s="2"/>
      <c r="B123" s="2"/>
      <c r="C123" s="2"/>
      <c r="D123" s="2"/>
      <c r="E123" s="19"/>
      <c r="F123" s="19"/>
      <c r="G123" s="19"/>
      <c r="H123" s="2"/>
      <c r="I123" s="19"/>
      <c r="J123" s="14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4.25" customHeight="1" x14ac:dyDescent="0.25">
      <c r="A124" s="2"/>
      <c r="B124" s="2"/>
      <c r="C124" s="2"/>
      <c r="D124" s="2"/>
      <c r="E124" s="19"/>
      <c r="F124" s="19"/>
      <c r="G124" s="19"/>
      <c r="H124" s="2"/>
      <c r="I124" s="19"/>
      <c r="J124" s="14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4.25" customHeight="1" x14ac:dyDescent="0.25">
      <c r="A125" s="2"/>
      <c r="B125" s="2"/>
      <c r="C125" s="2"/>
      <c r="D125" s="2"/>
      <c r="E125" s="19"/>
      <c r="F125" s="19"/>
      <c r="G125" s="19"/>
      <c r="H125" s="2"/>
      <c r="I125" s="19"/>
      <c r="J125" s="14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4.25" customHeight="1" x14ac:dyDescent="0.25">
      <c r="A126" s="2"/>
      <c r="B126" s="2"/>
      <c r="C126" s="2"/>
      <c r="D126" s="2"/>
      <c r="E126" s="19"/>
      <c r="F126" s="19"/>
      <c r="G126" s="19"/>
      <c r="H126" s="2"/>
      <c r="I126" s="19"/>
      <c r="J126" s="14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4.25" customHeight="1" x14ac:dyDescent="0.25">
      <c r="A127" s="2"/>
      <c r="B127" s="2"/>
      <c r="C127" s="2"/>
      <c r="D127" s="2"/>
      <c r="E127" s="19"/>
      <c r="F127" s="19"/>
      <c r="G127" s="19"/>
      <c r="H127" s="2"/>
      <c r="I127" s="19"/>
      <c r="J127" s="14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4.25" customHeight="1" x14ac:dyDescent="0.25">
      <c r="A128" s="2"/>
      <c r="B128" s="2"/>
      <c r="C128" s="2"/>
      <c r="D128" s="2"/>
      <c r="E128" s="19"/>
      <c r="F128" s="19"/>
      <c r="G128" s="19"/>
      <c r="H128" s="2"/>
      <c r="I128" s="19"/>
      <c r="J128" s="14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4.25" customHeight="1" x14ac:dyDescent="0.25">
      <c r="A129" s="2"/>
      <c r="B129" s="2"/>
      <c r="C129" s="2"/>
      <c r="D129" s="2"/>
      <c r="E129" s="19"/>
      <c r="F129" s="19"/>
      <c r="G129" s="19"/>
      <c r="H129" s="2"/>
      <c r="I129" s="19"/>
      <c r="J129" s="14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4.25" customHeight="1" x14ac:dyDescent="0.25">
      <c r="A130" s="2"/>
      <c r="B130" s="2"/>
      <c r="C130" s="2"/>
      <c r="D130" s="2"/>
      <c r="E130" s="19"/>
      <c r="F130" s="19"/>
      <c r="G130" s="19"/>
      <c r="H130" s="2"/>
      <c r="I130" s="19"/>
      <c r="J130" s="14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4.25" customHeight="1" x14ac:dyDescent="0.25">
      <c r="A131" s="2"/>
      <c r="B131" s="2"/>
      <c r="C131" s="2"/>
      <c r="D131" s="2"/>
      <c r="E131" s="19"/>
      <c r="F131" s="19"/>
      <c r="G131" s="19"/>
      <c r="H131" s="2"/>
      <c r="I131" s="19"/>
      <c r="J131" s="14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4.25" customHeight="1" x14ac:dyDescent="0.25">
      <c r="A132" s="2"/>
      <c r="B132" s="2"/>
      <c r="C132" s="2"/>
      <c r="D132" s="2"/>
      <c r="E132" s="19"/>
      <c r="F132" s="19"/>
      <c r="G132" s="19"/>
      <c r="H132" s="2"/>
      <c r="I132" s="19"/>
      <c r="J132" s="14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4.25" customHeight="1" x14ac:dyDescent="0.25">
      <c r="A133" s="2"/>
      <c r="B133" s="2"/>
      <c r="C133" s="2"/>
      <c r="D133" s="2"/>
      <c r="E133" s="19"/>
      <c r="F133" s="19"/>
      <c r="G133" s="19"/>
      <c r="H133" s="2"/>
      <c r="I133" s="19"/>
      <c r="J133" s="14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4.25" customHeight="1" x14ac:dyDescent="0.25">
      <c r="A134" s="2"/>
      <c r="B134" s="2"/>
      <c r="C134" s="2"/>
      <c r="D134" s="2"/>
      <c r="E134" s="19"/>
      <c r="F134" s="19"/>
      <c r="G134" s="19"/>
      <c r="H134" s="2"/>
      <c r="I134" s="19"/>
      <c r="J134" s="14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4.25" customHeight="1" x14ac:dyDescent="0.25">
      <c r="A135" s="2"/>
      <c r="B135" s="2"/>
      <c r="C135" s="2"/>
      <c r="D135" s="2"/>
      <c r="E135" s="19"/>
      <c r="F135" s="19"/>
      <c r="G135" s="19"/>
      <c r="H135" s="2"/>
      <c r="I135" s="19"/>
      <c r="J135" s="14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4.25" customHeight="1" x14ac:dyDescent="0.25">
      <c r="A136" s="2"/>
      <c r="B136" s="2"/>
      <c r="C136" s="2"/>
      <c r="D136" s="2"/>
      <c r="E136" s="19"/>
      <c r="F136" s="19"/>
      <c r="G136" s="19"/>
      <c r="H136" s="2"/>
      <c r="I136" s="19"/>
      <c r="J136" s="14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4.25" customHeight="1" x14ac:dyDescent="0.25">
      <c r="A137" s="2"/>
      <c r="B137" s="2"/>
      <c r="C137" s="2"/>
      <c r="D137" s="2"/>
      <c r="E137" s="19"/>
      <c r="F137" s="19"/>
      <c r="G137" s="19"/>
      <c r="H137" s="2"/>
      <c r="I137" s="19"/>
      <c r="J137" s="14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4.25" customHeight="1" x14ac:dyDescent="0.25">
      <c r="A138" s="2"/>
      <c r="B138" s="2"/>
      <c r="C138" s="2"/>
      <c r="D138" s="2"/>
      <c r="E138" s="19"/>
      <c r="F138" s="19"/>
      <c r="G138" s="19"/>
      <c r="H138" s="2"/>
      <c r="I138" s="19"/>
      <c r="J138" s="14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4.25" customHeight="1" x14ac:dyDescent="0.25">
      <c r="A139" s="2"/>
      <c r="B139" s="2"/>
      <c r="C139" s="2"/>
      <c r="D139" s="2"/>
      <c r="E139" s="19"/>
      <c r="F139" s="19"/>
      <c r="G139" s="19"/>
      <c r="H139" s="2"/>
      <c r="I139" s="19"/>
      <c r="J139" s="14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4.25" customHeight="1" x14ac:dyDescent="0.25">
      <c r="A140" s="2"/>
      <c r="B140" s="2"/>
      <c r="C140" s="2"/>
      <c r="D140" s="2"/>
      <c r="E140" s="19"/>
      <c r="F140" s="19"/>
      <c r="G140" s="19"/>
      <c r="H140" s="2"/>
      <c r="I140" s="19"/>
      <c r="J140" s="14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4.25" customHeight="1" x14ac:dyDescent="0.25">
      <c r="A141" s="2"/>
      <c r="B141" s="2"/>
      <c r="C141" s="2"/>
      <c r="D141" s="2"/>
      <c r="E141" s="19"/>
      <c r="F141" s="19"/>
      <c r="G141" s="19"/>
      <c r="H141" s="2"/>
      <c r="I141" s="19"/>
      <c r="J141" s="14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4.25" customHeight="1" x14ac:dyDescent="0.25">
      <c r="A142" s="2"/>
      <c r="B142" s="2"/>
      <c r="C142" s="2"/>
      <c r="D142" s="2"/>
      <c r="E142" s="19"/>
      <c r="F142" s="19"/>
      <c r="G142" s="19"/>
      <c r="H142" s="2"/>
      <c r="I142" s="19"/>
      <c r="J142" s="14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4.25" customHeight="1" x14ac:dyDescent="0.25">
      <c r="A143" s="2"/>
      <c r="B143" s="2"/>
      <c r="C143" s="2"/>
      <c r="D143" s="2"/>
      <c r="E143" s="19"/>
      <c r="F143" s="19"/>
      <c r="G143" s="19"/>
      <c r="H143" s="2"/>
      <c r="I143" s="19"/>
      <c r="J143" s="14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4.25" customHeight="1" x14ac:dyDescent="0.25">
      <c r="A144" s="2"/>
      <c r="B144" s="2"/>
      <c r="C144" s="2"/>
      <c r="D144" s="2"/>
      <c r="E144" s="19"/>
      <c r="F144" s="19"/>
      <c r="G144" s="19"/>
      <c r="H144" s="2"/>
      <c r="I144" s="19"/>
      <c r="J144" s="14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4.25" customHeight="1" x14ac:dyDescent="0.25">
      <c r="A145" s="2"/>
      <c r="B145" s="2"/>
      <c r="C145" s="2"/>
      <c r="D145" s="2"/>
      <c r="E145" s="19"/>
      <c r="F145" s="19"/>
      <c r="G145" s="19"/>
      <c r="H145" s="2"/>
      <c r="I145" s="19"/>
      <c r="J145" s="14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4.25" customHeight="1" x14ac:dyDescent="0.25">
      <c r="A146" s="2"/>
      <c r="B146" s="2"/>
      <c r="C146" s="2"/>
      <c r="D146" s="2"/>
      <c r="E146" s="19"/>
      <c r="F146" s="19"/>
      <c r="G146" s="19"/>
      <c r="H146" s="2"/>
      <c r="I146" s="19"/>
      <c r="J146" s="14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4.25" customHeight="1" x14ac:dyDescent="0.25">
      <c r="A147" s="2"/>
      <c r="B147" s="2"/>
      <c r="C147" s="2"/>
      <c r="D147" s="2"/>
      <c r="E147" s="19"/>
      <c r="F147" s="19"/>
      <c r="G147" s="19"/>
      <c r="H147" s="2"/>
      <c r="I147" s="19"/>
      <c r="J147" s="14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4.25" customHeight="1" x14ac:dyDescent="0.25">
      <c r="A148" s="2"/>
      <c r="B148" s="2"/>
      <c r="C148" s="2"/>
      <c r="D148" s="2"/>
      <c r="E148" s="19"/>
      <c r="F148" s="19"/>
      <c r="G148" s="19"/>
      <c r="H148" s="2"/>
      <c r="I148" s="19"/>
      <c r="J148" s="14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4.25" customHeight="1" x14ac:dyDescent="0.25">
      <c r="A149" s="2"/>
      <c r="B149" s="2"/>
      <c r="C149" s="2"/>
      <c r="D149" s="2"/>
      <c r="E149" s="19"/>
      <c r="F149" s="19"/>
      <c r="G149" s="19"/>
      <c r="H149" s="2"/>
      <c r="I149" s="19"/>
      <c r="J149" s="14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4.25" customHeight="1" x14ac:dyDescent="0.25">
      <c r="A150" s="2"/>
      <c r="B150" s="2"/>
      <c r="C150" s="2"/>
      <c r="D150" s="2"/>
      <c r="E150" s="19"/>
      <c r="F150" s="19"/>
      <c r="G150" s="19"/>
      <c r="H150" s="2"/>
      <c r="I150" s="19"/>
      <c r="J150" s="14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4.25" customHeight="1" x14ac:dyDescent="0.25">
      <c r="A151" s="2"/>
      <c r="B151" s="2"/>
      <c r="C151" s="2"/>
      <c r="D151" s="2"/>
      <c r="E151" s="19"/>
      <c r="F151" s="19"/>
      <c r="G151" s="19"/>
      <c r="H151" s="2"/>
      <c r="I151" s="19"/>
      <c r="J151" s="14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4.25" customHeight="1" x14ac:dyDescent="0.25">
      <c r="A152" s="2"/>
      <c r="B152" s="2"/>
      <c r="C152" s="2"/>
      <c r="D152" s="2"/>
      <c r="E152" s="19"/>
      <c r="F152" s="19"/>
      <c r="G152" s="19"/>
      <c r="H152" s="2"/>
      <c r="I152" s="19"/>
      <c r="J152" s="14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4.25" customHeight="1" x14ac:dyDescent="0.25">
      <c r="A153" s="2"/>
      <c r="B153" s="2"/>
      <c r="C153" s="2"/>
      <c r="D153" s="2"/>
      <c r="E153" s="19"/>
      <c r="F153" s="19"/>
      <c r="G153" s="19"/>
      <c r="H153" s="2"/>
      <c r="I153" s="19"/>
      <c r="J153" s="14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4.25" customHeight="1" x14ac:dyDescent="0.25">
      <c r="A154" s="2"/>
      <c r="B154" s="2"/>
      <c r="C154" s="2"/>
      <c r="D154" s="2"/>
      <c r="E154" s="19"/>
      <c r="F154" s="19"/>
      <c r="G154" s="19"/>
      <c r="H154" s="2"/>
      <c r="I154" s="19"/>
      <c r="J154" s="14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4.25" customHeight="1" x14ac:dyDescent="0.25">
      <c r="A155" s="2"/>
      <c r="B155" s="2"/>
      <c r="C155" s="2"/>
      <c r="D155" s="2"/>
      <c r="E155" s="19"/>
      <c r="F155" s="19"/>
      <c r="G155" s="19"/>
      <c r="H155" s="2"/>
      <c r="I155" s="19"/>
      <c r="J155" s="14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4.25" customHeight="1" x14ac:dyDescent="0.25">
      <c r="A156" s="2"/>
      <c r="B156" s="2"/>
      <c r="C156" s="2"/>
      <c r="D156" s="2"/>
      <c r="E156" s="19"/>
      <c r="F156" s="19"/>
      <c r="G156" s="19"/>
      <c r="H156" s="2"/>
      <c r="I156" s="19"/>
      <c r="J156" s="14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4.25" customHeight="1" x14ac:dyDescent="0.25">
      <c r="A157" s="2"/>
      <c r="B157" s="2"/>
      <c r="C157" s="2"/>
      <c r="D157" s="2"/>
      <c r="E157" s="19"/>
      <c r="F157" s="19"/>
      <c r="G157" s="19"/>
      <c r="H157" s="2"/>
      <c r="I157" s="19"/>
      <c r="J157" s="14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4.25" customHeight="1" x14ac:dyDescent="0.25">
      <c r="A158" s="2"/>
      <c r="B158" s="2"/>
      <c r="C158" s="2"/>
      <c r="D158" s="2"/>
      <c r="E158" s="19"/>
      <c r="F158" s="19"/>
      <c r="G158" s="19"/>
      <c r="H158" s="2"/>
      <c r="I158" s="19"/>
      <c r="J158" s="14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4.25" customHeight="1" x14ac:dyDescent="0.25">
      <c r="A159" s="2"/>
      <c r="B159" s="2"/>
      <c r="C159" s="2"/>
      <c r="D159" s="2"/>
      <c r="E159" s="19"/>
      <c r="F159" s="19"/>
      <c r="G159" s="19"/>
      <c r="H159" s="2"/>
      <c r="I159" s="19"/>
      <c r="J159" s="14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4.25" customHeight="1" x14ac:dyDescent="0.25">
      <c r="A160" s="2"/>
      <c r="B160" s="2"/>
      <c r="C160" s="2"/>
      <c r="D160" s="2"/>
      <c r="E160" s="19"/>
      <c r="F160" s="19"/>
      <c r="G160" s="19"/>
      <c r="H160" s="2"/>
      <c r="I160" s="19"/>
      <c r="J160" s="14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4.25" customHeight="1" x14ac:dyDescent="0.25">
      <c r="A161" s="2"/>
      <c r="B161" s="2"/>
      <c r="C161" s="2"/>
      <c r="D161" s="2"/>
      <c r="E161" s="19"/>
      <c r="F161" s="19"/>
      <c r="G161" s="19"/>
      <c r="H161" s="2"/>
      <c r="I161" s="19"/>
      <c r="J161" s="14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4.25" customHeight="1" x14ac:dyDescent="0.25">
      <c r="A162" s="2"/>
      <c r="B162" s="2"/>
      <c r="C162" s="2"/>
      <c r="D162" s="2"/>
      <c r="E162" s="19"/>
      <c r="F162" s="19"/>
      <c r="G162" s="19"/>
      <c r="H162" s="2"/>
      <c r="I162" s="19"/>
      <c r="J162" s="14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4.25" customHeight="1" x14ac:dyDescent="0.25">
      <c r="A163" s="2"/>
      <c r="B163" s="2"/>
      <c r="C163" s="2"/>
      <c r="D163" s="2"/>
      <c r="E163" s="19"/>
      <c r="F163" s="19"/>
      <c r="G163" s="19"/>
      <c r="H163" s="2"/>
      <c r="I163" s="19"/>
      <c r="J163" s="14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4.25" customHeight="1" x14ac:dyDescent="0.25">
      <c r="A164" s="2"/>
      <c r="B164" s="2"/>
      <c r="C164" s="2"/>
      <c r="D164" s="2"/>
      <c r="E164" s="19"/>
      <c r="F164" s="19"/>
      <c r="G164" s="19"/>
      <c r="H164" s="2"/>
      <c r="I164" s="19"/>
      <c r="J164" s="14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4.25" customHeight="1" x14ac:dyDescent="0.25">
      <c r="A165" s="2"/>
      <c r="B165" s="2"/>
      <c r="C165" s="2"/>
      <c r="D165" s="2"/>
      <c r="E165" s="19"/>
      <c r="F165" s="19"/>
      <c r="G165" s="19"/>
      <c r="H165" s="2"/>
      <c r="I165" s="19"/>
      <c r="J165" s="14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4.25" customHeight="1" x14ac:dyDescent="0.25">
      <c r="A166" s="2"/>
      <c r="B166" s="2"/>
      <c r="C166" s="2"/>
      <c r="D166" s="2"/>
      <c r="E166" s="19"/>
      <c r="F166" s="19"/>
      <c r="G166" s="19"/>
      <c r="H166" s="2"/>
      <c r="I166" s="19"/>
      <c r="J166" s="14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4.25" customHeight="1" x14ac:dyDescent="0.25">
      <c r="A167" s="2"/>
      <c r="B167" s="2"/>
      <c r="C167" s="2"/>
      <c r="D167" s="2"/>
      <c r="E167" s="19"/>
      <c r="F167" s="19"/>
      <c r="G167" s="19"/>
      <c r="H167" s="2"/>
      <c r="I167" s="19"/>
      <c r="J167" s="14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4.25" customHeight="1" x14ac:dyDescent="0.25">
      <c r="A168" s="2"/>
      <c r="B168" s="2"/>
      <c r="C168" s="2"/>
      <c r="D168" s="2"/>
      <c r="E168" s="19"/>
      <c r="F168" s="19"/>
      <c r="G168" s="19"/>
      <c r="H168" s="2"/>
      <c r="I168" s="19"/>
      <c r="J168" s="14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4.25" customHeight="1" x14ac:dyDescent="0.25">
      <c r="A169" s="2"/>
      <c r="B169" s="2"/>
      <c r="C169" s="2"/>
      <c r="D169" s="2"/>
      <c r="E169" s="19"/>
      <c r="F169" s="19"/>
      <c r="G169" s="19"/>
      <c r="H169" s="2"/>
      <c r="I169" s="19"/>
      <c r="J169" s="14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4.25" customHeight="1" x14ac:dyDescent="0.25">
      <c r="A170" s="2"/>
      <c r="B170" s="2"/>
      <c r="C170" s="2"/>
      <c r="D170" s="2"/>
      <c r="E170" s="19"/>
      <c r="F170" s="19"/>
      <c r="G170" s="19"/>
      <c r="H170" s="2"/>
      <c r="I170" s="19"/>
      <c r="J170" s="14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4.25" customHeight="1" x14ac:dyDescent="0.25">
      <c r="A171" s="2"/>
      <c r="B171" s="2"/>
      <c r="C171" s="2"/>
      <c r="D171" s="2"/>
      <c r="E171" s="19"/>
      <c r="F171" s="19"/>
      <c r="G171" s="19"/>
      <c r="H171" s="2"/>
      <c r="I171" s="19"/>
      <c r="J171" s="14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4.25" customHeight="1" x14ac:dyDescent="0.25">
      <c r="A172" s="2"/>
      <c r="B172" s="2"/>
      <c r="C172" s="2"/>
      <c r="D172" s="2"/>
      <c r="E172" s="19"/>
      <c r="F172" s="19"/>
      <c r="G172" s="19"/>
      <c r="H172" s="2"/>
      <c r="I172" s="19"/>
      <c r="J172" s="14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4.25" customHeight="1" x14ac:dyDescent="0.25">
      <c r="A173" s="2"/>
      <c r="B173" s="2"/>
      <c r="C173" s="2"/>
      <c r="D173" s="2"/>
      <c r="E173" s="19"/>
      <c r="F173" s="19"/>
      <c r="G173" s="19"/>
      <c r="H173" s="2"/>
      <c r="I173" s="19"/>
      <c r="J173" s="14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4.25" customHeight="1" x14ac:dyDescent="0.25">
      <c r="A174" s="2"/>
      <c r="B174" s="2"/>
      <c r="C174" s="2"/>
      <c r="D174" s="2"/>
      <c r="E174" s="19"/>
      <c r="F174" s="19"/>
      <c r="G174" s="19"/>
      <c r="H174" s="2"/>
      <c r="I174" s="19"/>
      <c r="J174" s="14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4.25" customHeight="1" x14ac:dyDescent="0.25">
      <c r="A175" s="2"/>
      <c r="B175" s="2"/>
      <c r="C175" s="2"/>
      <c r="D175" s="2"/>
      <c r="E175" s="19"/>
      <c r="F175" s="19"/>
      <c r="G175" s="19"/>
      <c r="H175" s="2"/>
      <c r="I175" s="19"/>
      <c r="J175" s="14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4.25" customHeight="1" x14ac:dyDescent="0.25">
      <c r="A176" s="2"/>
      <c r="B176" s="2"/>
      <c r="C176" s="2"/>
      <c r="D176" s="2"/>
      <c r="E176" s="19"/>
      <c r="F176" s="19"/>
      <c r="G176" s="19"/>
      <c r="H176" s="2"/>
      <c r="I176" s="19"/>
      <c r="J176" s="14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4.25" customHeight="1" x14ac:dyDescent="0.25">
      <c r="A177" s="2"/>
      <c r="B177" s="2"/>
      <c r="C177" s="2"/>
      <c r="D177" s="2"/>
      <c r="E177" s="19"/>
      <c r="F177" s="19"/>
      <c r="G177" s="19"/>
      <c r="H177" s="2"/>
      <c r="I177" s="19"/>
      <c r="J177" s="14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4.25" customHeight="1" x14ac:dyDescent="0.25">
      <c r="A178" s="2"/>
      <c r="B178" s="2"/>
      <c r="C178" s="2"/>
      <c r="D178" s="2"/>
      <c r="E178" s="19"/>
      <c r="F178" s="19"/>
      <c r="G178" s="19"/>
      <c r="H178" s="2"/>
      <c r="I178" s="19"/>
      <c r="J178" s="14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4.25" customHeight="1" x14ac:dyDescent="0.25">
      <c r="A179" s="2"/>
      <c r="B179" s="2"/>
      <c r="C179" s="2"/>
      <c r="D179" s="2"/>
      <c r="E179" s="19"/>
      <c r="F179" s="19"/>
      <c r="G179" s="19"/>
      <c r="H179" s="2"/>
      <c r="I179" s="19"/>
      <c r="J179" s="14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4.25" customHeight="1" x14ac:dyDescent="0.25">
      <c r="A180" s="2"/>
      <c r="B180" s="2"/>
      <c r="C180" s="2"/>
      <c r="D180" s="2"/>
      <c r="E180" s="19"/>
      <c r="F180" s="19"/>
      <c r="G180" s="19"/>
      <c r="H180" s="2"/>
      <c r="I180" s="19"/>
      <c r="J180" s="14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4.25" customHeight="1" x14ac:dyDescent="0.25">
      <c r="A181" s="2"/>
      <c r="B181" s="2"/>
      <c r="C181" s="2"/>
      <c r="D181" s="2"/>
      <c r="E181" s="19"/>
      <c r="F181" s="19"/>
      <c r="G181" s="19"/>
      <c r="H181" s="2"/>
      <c r="I181" s="19"/>
      <c r="J181" s="14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4.25" customHeight="1" x14ac:dyDescent="0.25">
      <c r="A182" s="2"/>
      <c r="B182" s="2"/>
      <c r="C182" s="2"/>
      <c r="D182" s="2"/>
      <c r="E182" s="19"/>
      <c r="F182" s="19"/>
      <c r="G182" s="19"/>
      <c r="H182" s="2"/>
      <c r="I182" s="19"/>
      <c r="J182" s="14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4.25" customHeight="1" x14ac:dyDescent="0.25">
      <c r="A183" s="2"/>
      <c r="B183" s="2"/>
      <c r="C183" s="2"/>
      <c r="D183" s="2"/>
      <c r="E183" s="19"/>
      <c r="F183" s="19"/>
      <c r="G183" s="19"/>
      <c r="H183" s="2"/>
      <c r="I183" s="19"/>
      <c r="J183" s="14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4.25" customHeight="1" x14ac:dyDescent="0.25">
      <c r="A184" s="2"/>
      <c r="B184" s="2"/>
      <c r="C184" s="2"/>
      <c r="D184" s="2"/>
      <c r="E184" s="19"/>
      <c r="F184" s="19"/>
      <c r="G184" s="19"/>
      <c r="H184" s="2"/>
      <c r="I184" s="19"/>
      <c r="J184" s="14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4.25" customHeight="1" x14ac:dyDescent="0.25">
      <c r="A185" s="2"/>
      <c r="B185" s="2"/>
      <c r="C185" s="2"/>
      <c r="D185" s="2"/>
      <c r="E185" s="19"/>
      <c r="F185" s="19"/>
      <c r="G185" s="19"/>
      <c r="H185" s="2"/>
      <c r="I185" s="19"/>
      <c r="J185" s="14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4.25" customHeight="1" x14ac:dyDescent="0.25">
      <c r="A186" s="2"/>
      <c r="B186" s="2"/>
      <c r="C186" s="2"/>
      <c r="D186" s="2"/>
      <c r="E186" s="19"/>
      <c r="F186" s="19"/>
      <c r="G186" s="19"/>
      <c r="H186" s="2"/>
      <c r="I186" s="19"/>
      <c r="J186" s="14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4.25" customHeight="1" x14ac:dyDescent="0.25">
      <c r="A187" s="2"/>
      <c r="B187" s="2"/>
      <c r="C187" s="2"/>
      <c r="D187" s="2"/>
      <c r="E187" s="19"/>
      <c r="F187" s="19"/>
      <c r="G187" s="19"/>
      <c r="H187" s="2"/>
      <c r="I187" s="19"/>
      <c r="J187" s="14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4.25" customHeight="1" x14ac:dyDescent="0.25">
      <c r="A188" s="2"/>
      <c r="B188" s="2"/>
      <c r="C188" s="2"/>
      <c r="D188" s="2"/>
      <c r="E188" s="19"/>
      <c r="F188" s="19"/>
      <c r="G188" s="19"/>
      <c r="H188" s="2"/>
      <c r="I188" s="19"/>
      <c r="J188" s="14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4.25" customHeight="1" x14ac:dyDescent="0.25">
      <c r="A189" s="2"/>
      <c r="B189" s="2"/>
      <c r="C189" s="2"/>
      <c r="D189" s="2"/>
      <c r="E189" s="19"/>
      <c r="F189" s="19"/>
      <c r="G189" s="19"/>
      <c r="H189" s="2"/>
      <c r="I189" s="19"/>
      <c r="J189" s="14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4.25" customHeight="1" x14ac:dyDescent="0.25">
      <c r="A190" s="2"/>
      <c r="B190" s="2"/>
      <c r="C190" s="2"/>
      <c r="D190" s="2"/>
      <c r="E190" s="19"/>
      <c r="F190" s="19"/>
      <c r="G190" s="19"/>
      <c r="H190" s="2"/>
      <c r="I190" s="19"/>
      <c r="J190" s="14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4.25" customHeight="1" x14ac:dyDescent="0.25">
      <c r="A191" s="2"/>
      <c r="B191" s="2"/>
      <c r="C191" s="2"/>
      <c r="D191" s="2"/>
      <c r="E191" s="19"/>
      <c r="F191" s="19"/>
      <c r="G191" s="19"/>
      <c r="H191" s="2"/>
      <c r="I191" s="19"/>
      <c r="J191" s="14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4.25" customHeight="1" x14ac:dyDescent="0.25">
      <c r="A192" s="2"/>
      <c r="B192" s="2"/>
      <c r="C192" s="2"/>
      <c r="D192" s="2"/>
      <c r="E192" s="19"/>
      <c r="F192" s="19"/>
      <c r="G192" s="19"/>
      <c r="H192" s="2"/>
      <c r="I192" s="19"/>
      <c r="J192" s="14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4.25" customHeight="1" x14ac:dyDescent="0.25">
      <c r="A193" s="2"/>
      <c r="B193" s="2"/>
      <c r="C193" s="2"/>
      <c r="D193" s="2"/>
      <c r="E193" s="19"/>
      <c r="F193" s="19"/>
      <c r="G193" s="19"/>
      <c r="H193" s="2"/>
      <c r="I193" s="19"/>
      <c r="J193" s="14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4.25" customHeight="1" x14ac:dyDescent="0.25">
      <c r="A194" s="2"/>
      <c r="B194" s="2"/>
      <c r="C194" s="2"/>
      <c r="D194" s="2"/>
      <c r="E194" s="19"/>
      <c r="F194" s="19"/>
      <c r="G194" s="19"/>
      <c r="H194" s="2"/>
      <c r="I194" s="19"/>
      <c r="J194" s="14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4.25" customHeight="1" x14ac:dyDescent="0.25">
      <c r="A195" s="2"/>
      <c r="B195" s="2"/>
      <c r="C195" s="2"/>
      <c r="D195" s="2"/>
      <c r="E195" s="19"/>
      <c r="F195" s="19"/>
      <c r="G195" s="19"/>
      <c r="H195" s="2"/>
      <c r="I195" s="19"/>
      <c r="J195" s="14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4.25" customHeight="1" x14ac:dyDescent="0.25">
      <c r="A196" s="2"/>
      <c r="B196" s="2"/>
      <c r="C196" s="2"/>
      <c r="D196" s="2"/>
      <c r="E196" s="19"/>
      <c r="F196" s="19"/>
      <c r="G196" s="19"/>
      <c r="H196" s="2"/>
      <c r="I196" s="19"/>
      <c r="J196" s="14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4.25" customHeight="1" x14ac:dyDescent="0.25">
      <c r="A197" s="2"/>
      <c r="B197" s="2"/>
      <c r="C197" s="2"/>
      <c r="D197" s="2"/>
      <c r="E197" s="19"/>
      <c r="F197" s="19"/>
      <c r="G197" s="19"/>
      <c r="H197" s="2"/>
      <c r="I197" s="19"/>
      <c r="J197" s="14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4.25" customHeight="1" x14ac:dyDescent="0.25">
      <c r="A198" s="2"/>
      <c r="B198" s="2"/>
      <c r="C198" s="2"/>
      <c r="D198" s="2"/>
      <c r="E198" s="19"/>
      <c r="F198" s="19"/>
      <c r="G198" s="19"/>
      <c r="H198" s="2"/>
      <c r="I198" s="19"/>
      <c r="J198" s="14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4.25" customHeight="1" x14ac:dyDescent="0.25">
      <c r="A199" s="2"/>
      <c r="B199" s="2"/>
      <c r="C199" s="2"/>
      <c r="D199" s="2"/>
      <c r="E199" s="19"/>
      <c r="F199" s="19"/>
      <c r="G199" s="19"/>
      <c r="H199" s="2"/>
      <c r="I199" s="19"/>
      <c r="J199" s="14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4.25" customHeight="1" x14ac:dyDescent="0.25">
      <c r="A200" s="2"/>
      <c r="B200" s="2"/>
      <c r="C200" s="2"/>
      <c r="D200" s="2"/>
      <c r="E200" s="19"/>
      <c r="F200" s="19"/>
      <c r="G200" s="19"/>
      <c r="H200" s="2"/>
      <c r="I200" s="19"/>
      <c r="J200" s="14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4.25" customHeight="1" x14ac:dyDescent="0.25">
      <c r="A201" s="2"/>
      <c r="B201" s="2"/>
      <c r="C201" s="2"/>
      <c r="D201" s="2"/>
      <c r="E201" s="19"/>
      <c r="F201" s="19"/>
      <c r="G201" s="19"/>
      <c r="H201" s="2"/>
      <c r="I201" s="19"/>
      <c r="J201" s="14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4.25" customHeight="1" x14ac:dyDescent="0.25">
      <c r="A202" s="2"/>
      <c r="B202" s="2"/>
      <c r="C202" s="2"/>
      <c r="D202" s="2"/>
      <c r="E202" s="19"/>
      <c r="F202" s="19"/>
      <c r="G202" s="19"/>
      <c r="H202" s="2"/>
      <c r="I202" s="19"/>
      <c r="J202" s="14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4.25" customHeight="1" x14ac:dyDescent="0.25">
      <c r="A203" s="2"/>
      <c r="B203" s="2"/>
      <c r="C203" s="2"/>
      <c r="D203" s="2"/>
      <c r="E203" s="19"/>
      <c r="F203" s="19"/>
      <c r="G203" s="19"/>
      <c r="H203" s="2"/>
      <c r="I203" s="19"/>
      <c r="J203" s="14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4.25" customHeight="1" x14ac:dyDescent="0.25">
      <c r="A204" s="2"/>
      <c r="B204" s="2"/>
      <c r="C204" s="2"/>
      <c r="D204" s="2"/>
      <c r="E204" s="19"/>
      <c r="F204" s="19"/>
      <c r="G204" s="19"/>
      <c r="H204" s="2"/>
      <c r="I204" s="19"/>
      <c r="J204" s="14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4.25" customHeight="1" x14ac:dyDescent="0.25">
      <c r="A205" s="2"/>
      <c r="B205" s="2"/>
      <c r="C205" s="2"/>
      <c r="D205" s="2"/>
      <c r="E205" s="19"/>
      <c r="F205" s="19"/>
      <c r="G205" s="19"/>
      <c r="H205" s="2"/>
      <c r="I205" s="19"/>
      <c r="J205" s="14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4.25" customHeight="1" x14ac:dyDescent="0.25">
      <c r="A206" s="2"/>
      <c r="B206" s="2"/>
      <c r="C206" s="2"/>
      <c r="D206" s="2"/>
      <c r="E206" s="19"/>
      <c r="F206" s="19"/>
      <c r="G206" s="19"/>
      <c r="H206" s="2"/>
      <c r="I206" s="19"/>
      <c r="J206" s="14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4.25" customHeight="1" x14ac:dyDescent="0.25">
      <c r="A207" s="2"/>
      <c r="B207" s="2"/>
      <c r="C207" s="2"/>
      <c r="D207" s="2"/>
      <c r="E207" s="19"/>
      <c r="F207" s="19"/>
      <c r="G207" s="19"/>
      <c r="H207" s="2"/>
      <c r="I207" s="19"/>
      <c r="J207" s="14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4.25" customHeight="1" x14ac:dyDescent="0.25">
      <c r="A208" s="2"/>
      <c r="B208" s="2"/>
      <c r="C208" s="2"/>
      <c r="D208" s="2"/>
      <c r="E208" s="19"/>
      <c r="F208" s="19"/>
      <c r="G208" s="19"/>
      <c r="H208" s="2"/>
      <c r="I208" s="19"/>
      <c r="J208" s="14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4.25" customHeight="1" x14ac:dyDescent="0.25">
      <c r="A209" s="2"/>
      <c r="B209" s="2"/>
      <c r="C209" s="2"/>
      <c r="D209" s="2"/>
      <c r="E209" s="19"/>
      <c r="F209" s="19"/>
      <c r="G209" s="19"/>
      <c r="H209" s="2"/>
      <c r="I209" s="19"/>
      <c r="J209" s="14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4.25" customHeight="1" x14ac:dyDescent="0.25">
      <c r="A210" s="2"/>
      <c r="B210" s="2"/>
      <c r="C210" s="2"/>
      <c r="D210" s="2"/>
      <c r="E210" s="19"/>
      <c r="F210" s="19"/>
      <c r="G210" s="19"/>
      <c r="H210" s="2"/>
      <c r="I210" s="19"/>
      <c r="J210" s="14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4.25" customHeight="1" x14ac:dyDescent="0.25">
      <c r="A211" s="2"/>
      <c r="B211" s="2"/>
      <c r="C211" s="2"/>
      <c r="D211" s="2"/>
      <c r="E211" s="19"/>
      <c r="F211" s="19"/>
      <c r="G211" s="19"/>
      <c r="H211" s="2"/>
      <c r="I211" s="19"/>
      <c r="J211" s="14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4.25" customHeight="1" x14ac:dyDescent="0.25">
      <c r="A212" s="2"/>
      <c r="B212" s="2"/>
      <c r="C212" s="2"/>
      <c r="D212" s="2"/>
      <c r="E212" s="19"/>
      <c r="F212" s="19"/>
      <c r="G212" s="19"/>
      <c r="H212" s="2"/>
      <c r="I212" s="19"/>
      <c r="J212" s="14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4.25" customHeight="1" x14ac:dyDescent="0.25">
      <c r="A213" s="2"/>
      <c r="B213" s="2"/>
      <c r="C213" s="2"/>
      <c r="D213" s="2"/>
      <c r="E213" s="19"/>
      <c r="F213" s="19"/>
      <c r="G213" s="19"/>
      <c r="H213" s="2"/>
      <c r="I213" s="19"/>
      <c r="J213" s="14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4.25" customHeight="1" x14ac:dyDescent="0.25">
      <c r="A214" s="2"/>
      <c r="B214" s="2"/>
      <c r="C214" s="2"/>
      <c r="D214" s="2"/>
      <c r="E214" s="19"/>
      <c r="F214" s="19"/>
      <c r="G214" s="19"/>
      <c r="H214" s="2"/>
      <c r="I214" s="19"/>
      <c r="J214" s="14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4.25" customHeight="1" x14ac:dyDescent="0.25">
      <c r="A215" s="2"/>
      <c r="B215" s="2"/>
      <c r="C215" s="2"/>
      <c r="D215" s="2"/>
      <c r="E215" s="19"/>
      <c r="F215" s="19"/>
      <c r="G215" s="19"/>
      <c r="H215" s="2"/>
      <c r="I215" s="19"/>
      <c r="J215" s="14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4.25" customHeight="1" x14ac:dyDescent="0.25">
      <c r="A216" s="2"/>
      <c r="B216" s="2"/>
      <c r="C216" s="2"/>
      <c r="D216" s="2"/>
      <c r="E216" s="19"/>
      <c r="F216" s="19"/>
      <c r="G216" s="19"/>
      <c r="H216" s="2"/>
      <c r="I216" s="19"/>
      <c r="J216" s="14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4.25" customHeight="1" x14ac:dyDescent="0.25">
      <c r="A217" s="2"/>
      <c r="B217" s="2"/>
      <c r="C217" s="2"/>
      <c r="D217" s="2"/>
      <c r="E217" s="19"/>
      <c r="F217" s="19"/>
      <c r="G217" s="19"/>
      <c r="H217" s="2"/>
      <c r="I217" s="19"/>
      <c r="J217" s="14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4.25" customHeight="1" x14ac:dyDescent="0.25">
      <c r="A218" s="2"/>
      <c r="B218" s="2"/>
      <c r="C218" s="2"/>
      <c r="D218" s="2"/>
      <c r="E218" s="19"/>
      <c r="F218" s="19"/>
      <c r="G218" s="19"/>
      <c r="H218" s="2"/>
      <c r="I218" s="19"/>
      <c r="J218" s="14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4.25" customHeight="1" x14ac:dyDescent="0.25">
      <c r="A219" s="2"/>
      <c r="B219" s="2"/>
      <c r="C219" s="2"/>
      <c r="D219" s="2"/>
      <c r="E219" s="19"/>
      <c r="F219" s="19"/>
      <c r="G219" s="19"/>
      <c r="H219" s="2"/>
      <c r="I219" s="19"/>
      <c r="J219" s="14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4.25" customHeight="1" x14ac:dyDescent="0.25">
      <c r="A220" s="2"/>
      <c r="B220" s="2"/>
      <c r="C220" s="2"/>
      <c r="D220" s="2"/>
      <c r="E220" s="19"/>
      <c r="F220" s="19"/>
      <c r="G220" s="19"/>
      <c r="H220" s="2"/>
      <c r="I220" s="19"/>
      <c r="J220" s="14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4.25" customHeight="1" x14ac:dyDescent="0.25">
      <c r="A221" s="2"/>
      <c r="B221" s="2"/>
      <c r="C221" s="2"/>
      <c r="D221" s="2"/>
      <c r="E221" s="19"/>
      <c r="F221" s="19"/>
      <c r="G221" s="19"/>
      <c r="H221" s="2"/>
      <c r="I221" s="19"/>
      <c r="J221" s="14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4.25" customHeight="1" x14ac:dyDescent="0.25">
      <c r="A222" s="2"/>
      <c r="B222" s="2"/>
      <c r="C222" s="2"/>
      <c r="D222" s="2"/>
      <c r="E222" s="19"/>
      <c r="F222" s="19"/>
      <c r="G222" s="19"/>
      <c r="H222" s="2"/>
      <c r="I222" s="19"/>
      <c r="J222" s="14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4.25" customHeight="1" x14ac:dyDescent="0.25">
      <c r="A223" s="2"/>
      <c r="B223" s="2"/>
      <c r="C223" s="2"/>
      <c r="D223" s="2"/>
      <c r="E223" s="19"/>
      <c r="F223" s="19"/>
      <c r="G223" s="19"/>
      <c r="H223" s="2"/>
      <c r="I223" s="19"/>
      <c r="J223" s="14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4.25" customHeight="1" x14ac:dyDescent="0.25">
      <c r="A224" s="2"/>
      <c r="B224" s="2"/>
      <c r="C224" s="2"/>
      <c r="D224" s="2"/>
      <c r="E224" s="19"/>
      <c r="F224" s="19"/>
      <c r="G224" s="19"/>
      <c r="H224" s="2"/>
      <c r="I224" s="19"/>
      <c r="J224" s="14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4.25" customHeight="1" x14ac:dyDescent="0.25">
      <c r="A225" s="2"/>
      <c r="B225" s="2"/>
      <c r="C225" s="2"/>
      <c r="D225" s="2"/>
      <c r="E225" s="19"/>
      <c r="F225" s="19"/>
      <c r="G225" s="19"/>
      <c r="H225" s="2"/>
      <c r="I225" s="19"/>
      <c r="J225" s="14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4.25" customHeight="1" x14ac:dyDescent="0.25">
      <c r="A226" s="2"/>
      <c r="B226" s="2"/>
      <c r="C226" s="2"/>
      <c r="D226" s="2"/>
      <c r="E226" s="19"/>
      <c r="F226" s="19"/>
      <c r="G226" s="19"/>
      <c r="H226" s="2"/>
      <c r="I226" s="19"/>
      <c r="J226" s="14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4.25" customHeight="1" x14ac:dyDescent="0.25">
      <c r="A227" s="2"/>
      <c r="B227" s="2"/>
      <c r="C227" s="2"/>
      <c r="D227" s="2"/>
      <c r="E227" s="19"/>
      <c r="F227" s="19"/>
      <c r="G227" s="19"/>
      <c r="H227" s="2"/>
      <c r="I227" s="19"/>
      <c r="J227" s="14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4.25" customHeight="1" x14ac:dyDescent="0.25">
      <c r="A228" s="2"/>
      <c r="B228" s="2"/>
      <c r="C228" s="2"/>
      <c r="D228" s="2"/>
      <c r="E228" s="19"/>
      <c r="F228" s="19"/>
      <c r="G228" s="19"/>
      <c r="H228" s="2"/>
      <c r="I228" s="19"/>
      <c r="J228" s="14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4.25" customHeight="1" x14ac:dyDescent="0.25">
      <c r="A229" s="2"/>
      <c r="B229" s="2"/>
      <c r="C229" s="2"/>
      <c r="D229" s="2"/>
      <c r="E229" s="19"/>
      <c r="F229" s="19"/>
      <c r="G229" s="19"/>
      <c r="H229" s="2"/>
      <c r="I229" s="19"/>
      <c r="J229" s="14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4.25" customHeight="1" x14ac:dyDescent="0.25">
      <c r="A230" s="2"/>
      <c r="B230" s="2"/>
      <c r="C230" s="2"/>
      <c r="D230" s="2"/>
      <c r="E230" s="19"/>
      <c r="F230" s="19"/>
      <c r="G230" s="19"/>
      <c r="H230" s="2"/>
      <c r="I230" s="19"/>
      <c r="J230" s="14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4.25" customHeight="1" x14ac:dyDescent="0.25">
      <c r="A231" s="2"/>
      <c r="B231" s="2"/>
      <c r="C231" s="2"/>
      <c r="D231" s="2"/>
      <c r="E231" s="19"/>
      <c r="F231" s="19"/>
      <c r="G231" s="19"/>
      <c r="H231" s="2"/>
      <c r="I231" s="19"/>
      <c r="J231" s="14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4.25" customHeight="1" x14ac:dyDescent="0.25">
      <c r="A232" s="2"/>
      <c r="B232" s="2"/>
      <c r="C232" s="2"/>
      <c r="D232" s="2"/>
      <c r="E232" s="19"/>
      <c r="F232" s="19"/>
      <c r="G232" s="19"/>
      <c r="H232" s="2"/>
      <c r="I232" s="19"/>
      <c r="J232" s="14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4.25" customHeight="1" x14ac:dyDescent="0.25">
      <c r="A233" s="2"/>
      <c r="B233" s="2"/>
      <c r="C233" s="2"/>
      <c r="D233" s="2"/>
      <c r="E233" s="19"/>
      <c r="F233" s="19"/>
      <c r="G233" s="19"/>
      <c r="H233" s="2"/>
      <c r="I233" s="19"/>
      <c r="J233" s="14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4.25" customHeight="1" x14ac:dyDescent="0.25">
      <c r="A234" s="2"/>
      <c r="B234" s="2"/>
      <c r="C234" s="2"/>
      <c r="D234" s="2"/>
      <c r="E234" s="19"/>
      <c r="F234" s="19"/>
      <c r="G234" s="19"/>
      <c r="H234" s="2"/>
      <c r="I234" s="19"/>
      <c r="J234" s="14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4.25" customHeight="1" x14ac:dyDescent="0.25">
      <c r="A235" s="2"/>
      <c r="B235" s="2"/>
      <c r="C235" s="2"/>
      <c r="D235" s="2"/>
      <c r="E235" s="19"/>
      <c r="F235" s="19"/>
      <c r="G235" s="19"/>
      <c r="H235" s="2"/>
      <c r="I235" s="19"/>
      <c r="J235" s="14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4.25" customHeight="1" x14ac:dyDescent="0.25">
      <c r="A236" s="2"/>
      <c r="B236" s="2"/>
      <c r="C236" s="2"/>
      <c r="D236" s="2"/>
      <c r="E236" s="19"/>
      <c r="F236" s="19"/>
      <c r="G236" s="19"/>
      <c r="H236" s="2"/>
      <c r="I236" s="19"/>
      <c r="J236" s="14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4.25" customHeight="1" x14ac:dyDescent="0.25">
      <c r="A237" s="2"/>
      <c r="B237" s="2"/>
      <c r="C237" s="2"/>
      <c r="D237" s="2"/>
      <c r="E237" s="19"/>
      <c r="F237" s="19"/>
      <c r="G237" s="19"/>
      <c r="H237" s="2"/>
      <c r="I237" s="19"/>
      <c r="J237" s="14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4.25" customHeight="1" x14ac:dyDescent="0.25">
      <c r="A238" s="2"/>
      <c r="B238" s="2"/>
      <c r="C238" s="2"/>
      <c r="D238" s="2"/>
      <c r="E238" s="19"/>
      <c r="F238" s="19"/>
      <c r="G238" s="19"/>
      <c r="H238" s="2"/>
      <c r="I238" s="19"/>
      <c r="J238" s="14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4.25" customHeight="1" x14ac:dyDescent="0.25">
      <c r="A239" s="2"/>
      <c r="B239" s="2"/>
      <c r="C239" s="2"/>
      <c r="D239" s="2"/>
      <c r="E239" s="19"/>
      <c r="F239" s="19"/>
      <c r="G239" s="19"/>
      <c r="H239" s="2"/>
      <c r="I239" s="19"/>
      <c r="J239" s="14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4.25" customHeight="1" x14ac:dyDescent="0.25">
      <c r="A240" s="2"/>
      <c r="B240" s="2"/>
      <c r="C240" s="2"/>
      <c r="D240" s="2"/>
      <c r="E240" s="19"/>
      <c r="F240" s="19"/>
      <c r="G240" s="19"/>
      <c r="H240" s="2"/>
      <c r="I240" s="19"/>
      <c r="J240" s="14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4.25" customHeight="1" x14ac:dyDescent="0.25">
      <c r="A241" s="2"/>
      <c r="B241" s="2"/>
      <c r="C241" s="2"/>
      <c r="D241" s="2"/>
      <c r="E241" s="19"/>
      <c r="F241" s="19"/>
      <c r="G241" s="19"/>
      <c r="H241" s="2"/>
      <c r="I241" s="19"/>
      <c r="J241" s="14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4.25" customHeight="1" x14ac:dyDescent="0.25">
      <c r="A242" s="2"/>
      <c r="B242" s="2"/>
      <c r="C242" s="2"/>
      <c r="D242" s="2"/>
      <c r="E242" s="19"/>
      <c r="F242" s="19"/>
      <c r="G242" s="19"/>
      <c r="H242" s="2"/>
      <c r="I242" s="19"/>
      <c r="J242" s="14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4.25" customHeight="1" x14ac:dyDescent="0.25">
      <c r="A243" s="2"/>
      <c r="B243" s="2"/>
      <c r="C243" s="2"/>
      <c r="D243" s="2"/>
      <c r="E243" s="19"/>
      <c r="F243" s="19"/>
      <c r="G243" s="19"/>
      <c r="H243" s="2"/>
      <c r="I243" s="19"/>
      <c r="J243" s="14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4.25" customHeight="1" x14ac:dyDescent="0.25">
      <c r="A244" s="2"/>
      <c r="B244" s="2"/>
      <c r="C244" s="2"/>
      <c r="D244" s="2"/>
      <c r="E244" s="19"/>
      <c r="F244" s="19"/>
      <c r="G244" s="19"/>
      <c r="H244" s="2"/>
      <c r="I244" s="19"/>
      <c r="J244" s="14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4.25" customHeight="1" x14ac:dyDescent="0.25">
      <c r="A245" s="2"/>
      <c r="B245" s="2"/>
      <c r="C245" s="2"/>
      <c r="D245" s="2"/>
      <c r="E245" s="19"/>
      <c r="F245" s="19"/>
      <c r="G245" s="19"/>
      <c r="H245" s="2"/>
      <c r="I245" s="19"/>
      <c r="J245" s="14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4.25" customHeight="1" x14ac:dyDescent="0.25">
      <c r="A246" s="2"/>
      <c r="B246" s="2"/>
      <c r="C246" s="2"/>
      <c r="D246" s="2"/>
      <c r="E246" s="19"/>
      <c r="F246" s="19"/>
      <c r="G246" s="19"/>
      <c r="H246" s="2"/>
      <c r="I246" s="19"/>
      <c r="J246" s="14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.75" customHeight="1" x14ac:dyDescent="0.25"/>
    <row r="248" spans="1:25" ht="15.75" customHeight="1" x14ac:dyDescent="0.25"/>
    <row r="249" spans="1:25" ht="15.75" customHeight="1" x14ac:dyDescent="0.25"/>
    <row r="250" spans="1:25" ht="15.75" customHeight="1" x14ac:dyDescent="0.25"/>
    <row r="251" spans="1:25" ht="15.75" customHeight="1" x14ac:dyDescent="0.25"/>
    <row r="252" spans="1:25" ht="15.75" customHeight="1" x14ac:dyDescent="0.25"/>
    <row r="253" spans="1:25" ht="15.75" customHeight="1" x14ac:dyDescent="0.25"/>
    <row r="254" spans="1:25" ht="15.75" customHeight="1" x14ac:dyDescent="0.25"/>
    <row r="255" spans="1:25" ht="15.75" customHeight="1" x14ac:dyDescent="0.25"/>
    <row r="256" spans="1:25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conditionalFormatting sqref="G9:G33">
    <cfRule type="dataBar" priority="10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{C1F62095-179A-48BA-953D-4F95A60978D6}</x14:id>
        </ext>
      </extLst>
    </cfRule>
  </conditionalFormatting>
  <conditionalFormatting sqref="G34">
    <cfRule type="dataBar" priority="10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{13B70223-36F0-4B87-BBEC-C3D1E2F5077C}</x14:id>
        </ext>
      </extLst>
    </cfRule>
  </conditionalFormatting>
  <hyperlinks>
    <hyperlink ref="J13" location="'פירוט תקציב'!E21" display="פירוט תחבורה" xr:uid="{00000000-0004-0000-0100-000001000000}"/>
    <hyperlink ref="J14" location="'פירוט תקציב'!E33" display="פירוט ביטוחים" xr:uid="{00000000-0004-0000-0100-000002000000}"/>
    <hyperlink ref="J18" location="'פירוט תקציב'!E65" display="פירוט תקשורת" xr:uid="{00000000-0004-0000-0100-000004000000}"/>
    <hyperlink ref="J16" location="'פירוט תקציב'!E50" display="פירוט בית ספר" xr:uid="{6DA8C61D-BCBD-45CD-8FCE-C8D788FE73E1}"/>
    <hyperlink ref="J27" location="'פירוט תקציב'!E73" display="פירוט אחר" xr:uid="{0B220555-DE0C-43E4-890F-C8374EA491B4}"/>
    <hyperlink ref="J17" location="'פירוט תקציב'!E56" display="פירוט חוגים ופנאי" xr:uid="{8F69F600-2AF1-4137-9676-E292AF07CC8A}"/>
    <hyperlink ref="J11" location="'פירוט תקציב'!E13" display="פירוט ארנונה ומיסים" xr:uid="{455FCFA4-87F8-4441-9BBF-5E6D4CE35F4E}"/>
    <hyperlink ref="J30" location="'פירוט תקציב'!E120" display="פירוט נסיעות וחופשות" xr:uid="{2CB7D087-BCF5-4C5B-933B-47BDBCF781D0}"/>
    <hyperlink ref="J10" location="'פירוט תקציב'!E7" display="פירוט הלוואות" xr:uid="{EDECFE0C-1569-4270-B289-5111A24F6ABB}"/>
    <hyperlink ref="J31" location="'פירוט תקציב'!E130" display="פירוט תחבורה שנתי" xr:uid="{EAF72FE8-FBC0-44A1-9436-802CE58A6696}"/>
    <hyperlink ref="J15" location="'פירוט תקציב'!E40" display="פירוט חסכונות" xr:uid="{6D4B0F1B-C567-48E0-A8D0-1A53642A3716}"/>
    <hyperlink ref="J28" location="'פירוט תקציב'!E81" display="פירוט מזומן" xr:uid="{112DABF6-2DFA-4EC4-B9A6-AC511D8EC5D4}"/>
  </hyperlinks>
  <pageMargins left="0.70866141732283472" right="0.70866141732283472" top="0.74803149606299213" bottom="0.74803149606299213" header="0" footer="0"/>
  <pageSetup paperSize="9" scale="75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1F62095-179A-48BA-953D-4F95A60978D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G9:G33</xm:sqref>
        </x14:conditionalFormatting>
        <x14:conditionalFormatting xmlns:xm="http://schemas.microsoft.com/office/excel/2006/main">
          <x14:cfRule type="dataBar" id="{13B70223-36F0-4B87-BBEC-C3D1E2F5077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G34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0000000}">
          <x14:formula1>
            <xm:f>'סעיפי תקציב'!$I$1:$I$7</xm:f>
          </x14:formula1>
          <xm:sqref>C2:C4 C9:C34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  <pageSetUpPr fitToPage="1"/>
  </sheetPr>
  <dimension ref="A1:Y905"/>
  <sheetViews>
    <sheetView showGridLines="0" rightToLeft="1" tabSelected="1" zoomScaleNormal="100" workbookViewId="0">
      <selection activeCell="C10" sqref="C10"/>
    </sheetView>
  </sheetViews>
  <sheetFormatPr defaultColWidth="12.59765625" defaultRowHeight="15" customHeight="1" x14ac:dyDescent="0.25"/>
  <cols>
    <col min="1" max="1" width="6.69921875" customWidth="1"/>
    <col min="2" max="2" width="14.69921875" bestFit="1" customWidth="1"/>
    <col min="3" max="3" width="30" customWidth="1"/>
    <col min="4" max="4" width="14.69921875" customWidth="1"/>
    <col min="5" max="5" width="13.69921875" customWidth="1"/>
    <col min="6" max="6" width="17.8984375" customWidth="1"/>
    <col min="7" max="7" width="12.69921875" customWidth="1"/>
    <col min="8" max="8" width="11.59765625" bestFit="1" customWidth="1"/>
    <col min="9" max="9" width="12.19921875" bestFit="1" customWidth="1"/>
    <col min="10" max="10" width="10.3984375" bestFit="1" customWidth="1"/>
    <col min="11" max="11" width="10.59765625" bestFit="1" customWidth="1"/>
    <col min="12" max="12" width="8.69921875" bestFit="1" customWidth="1"/>
    <col min="14" max="18" width="9.09765625" customWidth="1"/>
  </cols>
  <sheetData>
    <row r="1" spans="1:25" ht="13.8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</row>
    <row r="2" spans="1:25" ht="13.8" x14ac:dyDescent="0.25">
      <c r="A2" s="30"/>
      <c r="B2" s="31" t="s">
        <v>24</v>
      </c>
      <c r="C2" s="32" t="s">
        <v>53</v>
      </c>
      <c r="D2" s="33" t="s">
        <v>54</v>
      </c>
      <c r="E2" s="30"/>
      <c r="G2" s="33" t="s">
        <v>88</v>
      </c>
      <c r="H2" s="33" t="s">
        <v>7</v>
      </c>
      <c r="I2" s="33" t="s">
        <v>89</v>
      </c>
      <c r="J2" s="33" t="s">
        <v>90</v>
      </c>
      <c r="K2" s="33" t="s">
        <v>100</v>
      </c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spans="1:25" ht="13.8" x14ac:dyDescent="0.25">
      <c r="A3" s="30"/>
      <c r="B3" s="34"/>
      <c r="C3" s="36" t="s">
        <v>116</v>
      </c>
      <c r="D3" s="37">
        <v>830</v>
      </c>
      <c r="E3" s="30"/>
      <c r="F3" s="36" t="s">
        <v>117</v>
      </c>
      <c r="G3" s="37">
        <v>50000</v>
      </c>
      <c r="H3" s="37">
        <v>45000</v>
      </c>
      <c r="I3" s="37">
        <v>830</v>
      </c>
      <c r="J3" s="85">
        <v>5.2999999999999999E-2</v>
      </c>
      <c r="K3" s="74" t="s">
        <v>109</v>
      </c>
      <c r="L3" s="45"/>
      <c r="M3" s="36"/>
      <c r="N3" s="37"/>
      <c r="O3" s="37"/>
      <c r="P3" s="37"/>
      <c r="Q3" s="30"/>
      <c r="R3" s="30"/>
      <c r="S3" s="30"/>
      <c r="T3" s="30"/>
      <c r="U3" s="30"/>
      <c r="V3" s="30"/>
      <c r="W3" s="30"/>
      <c r="X3" s="30"/>
      <c r="Y3" s="30"/>
    </row>
    <row r="4" spans="1:25" ht="14.4" thickBot="1" x14ac:dyDescent="0.3">
      <c r="A4" s="30"/>
      <c r="B4" s="34"/>
      <c r="C4" s="36"/>
      <c r="D4" s="37"/>
      <c r="E4" s="30"/>
      <c r="F4" s="36"/>
      <c r="G4" s="38">
        <f>SUM(G3:G3)</f>
        <v>50000</v>
      </c>
      <c r="H4" s="38">
        <f>SUM(H3:H3)</f>
        <v>45000</v>
      </c>
      <c r="I4" s="38">
        <f>SUM(I3:I3)</f>
        <v>830</v>
      </c>
      <c r="K4" s="30"/>
      <c r="L4" s="45"/>
      <c r="M4" s="36"/>
      <c r="N4" s="37"/>
      <c r="O4" s="37"/>
      <c r="P4" s="37"/>
      <c r="Q4" s="30"/>
      <c r="R4" s="30"/>
      <c r="S4" s="30"/>
      <c r="T4" s="30"/>
      <c r="U4" s="30"/>
      <c r="V4" s="30"/>
      <c r="W4" s="30"/>
      <c r="X4" s="30"/>
      <c r="Y4" s="30"/>
    </row>
    <row r="5" spans="1:25" thickTop="1" thickBot="1" x14ac:dyDescent="0.3">
      <c r="A5" s="30"/>
      <c r="B5" s="30"/>
      <c r="C5" s="30"/>
      <c r="D5" s="38">
        <f>SUM(D2:D3)</f>
        <v>830</v>
      </c>
      <c r="E5" s="52" t="s">
        <v>55</v>
      </c>
      <c r="L5" s="45"/>
      <c r="M5" s="36"/>
      <c r="N5" s="37"/>
      <c r="O5" s="37"/>
      <c r="P5" s="37"/>
      <c r="Q5" s="30"/>
      <c r="R5" s="30"/>
      <c r="S5" s="30"/>
      <c r="T5" s="30"/>
      <c r="U5" s="30"/>
      <c r="V5" s="30"/>
      <c r="W5" s="30"/>
      <c r="X5" s="30"/>
      <c r="Y5" s="30"/>
    </row>
    <row r="6" spans="1:25" ht="14.4" thickTop="1" x14ac:dyDescent="0.25">
      <c r="A6" s="30"/>
      <c r="B6" s="30"/>
      <c r="C6" s="30"/>
      <c r="D6" s="57"/>
      <c r="E6" s="52"/>
      <c r="L6" s="45"/>
      <c r="M6" s="36"/>
      <c r="N6" s="37"/>
      <c r="O6" s="37"/>
      <c r="P6" s="37"/>
      <c r="Q6" s="30"/>
      <c r="R6" s="30"/>
      <c r="S6" s="30"/>
      <c r="T6" s="30"/>
      <c r="U6" s="30"/>
      <c r="V6" s="30"/>
      <c r="W6" s="30"/>
      <c r="X6" s="30"/>
      <c r="Y6" s="30"/>
    </row>
    <row r="7" spans="1:25" ht="13.8" x14ac:dyDescent="0.25">
      <c r="A7" s="30"/>
      <c r="B7" s="30"/>
      <c r="C7" s="30"/>
      <c r="D7" s="57"/>
      <c r="E7" s="52"/>
      <c r="L7" s="45"/>
      <c r="M7" s="36"/>
      <c r="N7" s="37"/>
      <c r="O7" s="37"/>
      <c r="P7" s="37"/>
      <c r="Q7" s="30"/>
      <c r="R7" s="30"/>
      <c r="S7" s="30"/>
      <c r="T7" s="30"/>
      <c r="U7" s="30"/>
      <c r="V7" s="30"/>
      <c r="W7" s="30"/>
      <c r="X7" s="30"/>
      <c r="Y7" s="30"/>
    </row>
    <row r="8" spans="1:25" ht="13.8" x14ac:dyDescent="0.25">
      <c r="A8" s="30"/>
      <c r="B8" s="31" t="s">
        <v>25</v>
      </c>
      <c r="C8" s="32" t="s">
        <v>53</v>
      </c>
      <c r="D8" s="33" t="s">
        <v>54</v>
      </c>
      <c r="E8" s="34"/>
      <c r="K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1:25" ht="13.8" x14ac:dyDescent="0.25">
      <c r="A9" s="30"/>
      <c r="B9" s="34"/>
      <c r="C9" s="36" t="s">
        <v>129</v>
      </c>
      <c r="D9" s="37">
        <v>400</v>
      </c>
      <c r="E9" s="37"/>
      <c r="F9" s="65"/>
      <c r="G9" s="30"/>
      <c r="H9" s="30"/>
      <c r="I9" s="30"/>
      <c r="J9" s="30"/>
      <c r="K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</row>
    <row r="10" spans="1:25" ht="13.8" x14ac:dyDescent="0.25">
      <c r="A10" s="30"/>
      <c r="B10" s="31"/>
      <c r="C10" s="36" t="s">
        <v>130</v>
      </c>
      <c r="D10" s="37">
        <v>300</v>
      </c>
      <c r="E10" s="65"/>
      <c r="F10" s="30"/>
      <c r="G10" s="30"/>
      <c r="H10" s="30"/>
      <c r="I10" s="30"/>
      <c r="J10" s="30"/>
      <c r="K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</row>
    <row r="11" spans="1:25" x14ac:dyDescent="0.25">
      <c r="A11" s="30"/>
      <c r="B11" s="54"/>
      <c r="C11" s="36" t="s">
        <v>131</v>
      </c>
      <c r="D11" s="37">
        <v>900</v>
      </c>
      <c r="E11" s="65"/>
      <c r="F11" s="30"/>
      <c r="G11" s="30"/>
      <c r="H11" s="30"/>
      <c r="I11" s="30"/>
      <c r="J11" s="30"/>
      <c r="K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 spans="1:25" ht="15.6" x14ac:dyDescent="0.25">
      <c r="A12" s="30"/>
      <c r="B12" s="56"/>
      <c r="C12" s="34"/>
      <c r="D12" s="34"/>
      <c r="E12" s="34"/>
      <c r="F12" s="30"/>
      <c r="G12" s="30"/>
      <c r="H12" s="30"/>
      <c r="I12" s="30"/>
      <c r="J12" s="30"/>
      <c r="K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</row>
    <row r="13" spans="1:25" ht="14.4" thickBot="1" x14ac:dyDescent="0.3">
      <c r="A13" s="30"/>
      <c r="C13" s="34"/>
      <c r="D13" s="38">
        <f>SUM(D9:D12)</f>
        <v>1600</v>
      </c>
      <c r="E13" s="52" t="s">
        <v>55</v>
      </c>
      <c r="F13" s="30"/>
      <c r="G13" s="30"/>
      <c r="H13" s="37"/>
      <c r="I13" s="30"/>
      <c r="J13" s="30"/>
      <c r="K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</row>
    <row r="14" spans="1:25" ht="14.4" thickTop="1" x14ac:dyDescent="0.25">
      <c r="A14" s="30"/>
      <c r="C14" s="34"/>
      <c r="D14" s="57"/>
      <c r="E14" s="52"/>
      <c r="F14" s="30"/>
      <c r="G14" s="30"/>
      <c r="H14" s="37"/>
      <c r="I14" s="30"/>
      <c r="J14" s="30"/>
      <c r="K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</row>
    <row r="15" spans="1:25" ht="13.8" x14ac:dyDescent="0.25">
      <c r="A15" s="30"/>
      <c r="B15" s="30"/>
      <c r="C15" s="30"/>
      <c r="D15" s="30"/>
      <c r="E15" s="30"/>
      <c r="F15" s="30"/>
      <c r="G15" s="30"/>
      <c r="H15" s="37"/>
      <c r="I15" s="30"/>
      <c r="J15" s="30"/>
      <c r="K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</row>
    <row r="16" spans="1:25" ht="13.8" x14ac:dyDescent="0.25">
      <c r="A16" s="30"/>
      <c r="B16" s="31" t="s">
        <v>9</v>
      </c>
      <c r="C16" s="32" t="s">
        <v>53</v>
      </c>
      <c r="D16" s="33" t="s">
        <v>54</v>
      </c>
      <c r="E16" s="34"/>
      <c r="L16" s="45"/>
      <c r="M16" s="36"/>
      <c r="N16" s="37"/>
      <c r="O16" s="37"/>
      <c r="P16" s="37"/>
      <c r="Q16" s="30"/>
      <c r="R16" s="30"/>
      <c r="S16" s="30"/>
      <c r="T16" s="30"/>
      <c r="U16" s="30"/>
      <c r="V16" s="30"/>
      <c r="W16" s="30"/>
      <c r="X16" s="30"/>
      <c r="Y16" s="30"/>
    </row>
    <row r="17" spans="1:25" ht="13.8" x14ac:dyDescent="0.25">
      <c r="A17" s="30"/>
      <c r="B17" s="34"/>
      <c r="C17" s="36" t="s">
        <v>77</v>
      </c>
      <c r="D17" s="37">
        <v>500</v>
      </c>
      <c r="E17" s="36"/>
      <c r="L17" s="45"/>
      <c r="M17" s="36"/>
      <c r="N17" s="37"/>
      <c r="O17" s="37"/>
      <c r="P17" s="37"/>
      <c r="Q17" s="30"/>
      <c r="R17" s="30"/>
      <c r="S17" s="30"/>
      <c r="T17" s="30"/>
      <c r="U17" s="30"/>
      <c r="V17" s="30"/>
      <c r="W17" s="30"/>
      <c r="X17" s="30"/>
      <c r="Y17" s="30"/>
    </row>
    <row r="18" spans="1:25" ht="13.8" x14ac:dyDescent="0.25">
      <c r="A18" s="30"/>
      <c r="B18" s="34"/>
      <c r="C18" s="36" t="s">
        <v>56</v>
      </c>
      <c r="D18" s="37">
        <v>50</v>
      </c>
      <c r="E18" s="36"/>
      <c r="L18" s="45"/>
      <c r="M18" s="36"/>
      <c r="N18" s="37"/>
      <c r="O18" s="37"/>
      <c r="P18" s="37"/>
      <c r="Q18" s="30"/>
      <c r="R18" s="30"/>
      <c r="S18" s="30"/>
      <c r="T18" s="30"/>
      <c r="U18" s="30"/>
      <c r="V18" s="30"/>
      <c r="W18" s="30"/>
      <c r="X18" s="30"/>
      <c r="Y18" s="30"/>
    </row>
    <row r="19" spans="1:25" ht="13.8" x14ac:dyDescent="0.25">
      <c r="A19" s="30"/>
      <c r="B19" s="34"/>
      <c r="C19" s="36" t="s">
        <v>128</v>
      </c>
      <c r="D19" s="37">
        <v>20</v>
      </c>
      <c r="E19" s="36"/>
      <c r="L19" s="45"/>
      <c r="M19" s="36"/>
      <c r="N19" s="37"/>
      <c r="O19" s="37"/>
      <c r="P19" s="37"/>
      <c r="Q19" s="30"/>
      <c r="R19" s="30"/>
      <c r="S19" s="30"/>
      <c r="T19" s="30"/>
      <c r="U19" s="30"/>
      <c r="V19" s="30"/>
      <c r="W19" s="30"/>
      <c r="X19" s="30"/>
      <c r="Y19" s="30"/>
    </row>
    <row r="20" spans="1:25" ht="13.8" x14ac:dyDescent="0.25">
      <c r="A20" s="30"/>
      <c r="B20" s="34"/>
      <c r="C20" s="36"/>
      <c r="D20" s="55"/>
      <c r="E20" s="36"/>
      <c r="L20" s="45"/>
      <c r="M20" s="36"/>
      <c r="N20" s="37"/>
      <c r="O20" s="37"/>
      <c r="P20" s="37"/>
      <c r="Q20" s="30"/>
      <c r="R20" s="30"/>
      <c r="S20" s="30"/>
      <c r="T20" s="30"/>
      <c r="U20" s="30"/>
      <c r="V20" s="30"/>
      <c r="W20" s="30"/>
      <c r="X20" s="30"/>
      <c r="Y20" s="30"/>
    </row>
    <row r="21" spans="1:25" ht="14.4" thickBot="1" x14ac:dyDescent="0.3">
      <c r="A21" s="30"/>
      <c r="B21" s="34"/>
      <c r="C21" s="34"/>
      <c r="D21" s="38">
        <f>SUM(D17:D19)</f>
        <v>570</v>
      </c>
      <c r="E21" s="52" t="s">
        <v>55</v>
      </c>
      <c r="L21" s="45"/>
      <c r="M21" s="36"/>
      <c r="N21" s="37"/>
      <c r="O21" s="37"/>
      <c r="P21" s="37"/>
      <c r="Q21" s="30"/>
      <c r="R21" s="30"/>
      <c r="S21" s="30"/>
      <c r="T21" s="30"/>
      <c r="U21" s="30"/>
      <c r="V21" s="30"/>
      <c r="W21" s="30"/>
      <c r="X21" s="30"/>
      <c r="Y21" s="30"/>
    </row>
    <row r="22" spans="1:25" ht="14.4" thickTop="1" x14ac:dyDescent="0.25">
      <c r="A22" s="30"/>
      <c r="B22" s="34"/>
      <c r="C22" s="34"/>
      <c r="D22" s="57"/>
      <c r="E22" s="52"/>
      <c r="G22" s="69"/>
      <c r="H22" s="69"/>
      <c r="I22" s="69"/>
      <c r="J22" s="69"/>
      <c r="K22" s="69"/>
      <c r="L22" s="45"/>
      <c r="M22" s="36"/>
      <c r="N22" s="37"/>
      <c r="O22" s="37"/>
      <c r="P22" s="37"/>
      <c r="Q22" s="30"/>
      <c r="R22" s="30"/>
      <c r="S22" s="30"/>
      <c r="T22" s="30"/>
      <c r="U22" s="30"/>
      <c r="V22" s="30"/>
      <c r="W22" s="30"/>
      <c r="X22" s="30"/>
      <c r="Y22" s="30"/>
    </row>
    <row r="23" spans="1:25" ht="13.8" x14ac:dyDescent="0.25">
      <c r="A23" s="30"/>
      <c r="B23" s="30"/>
      <c r="C23" s="30"/>
      <c r="D23" s="30"/>
      <c r="E23" s="30"/>
      <c r="G23" s="69"/>
      <c r="H23" s="69"/>
      <c r="I23" s="69"/>
      <c r="J23" s="69"/>
      <c r="K23" s="69"/>
      <c r="L23" s="45"/>
      <c r="M23" s="36"/>
      <c r="N23" s="37"/>
      <c r="O23" s="37"/>
      <c r="P23" s="37"/>
      <c r="Q23" s="30"/>
      <c r="R23" s="30"/>
      <c r="S23" s="30"/>
      <c r="T23" s="30"/>
      <c r="U23" s="30"/>
      <c r="V23" s="30"/>
      <c r="W23" s="30"/>
      <c r="X23" s="30"/>
      <c r="Y23" s="30"/>
    </row>
    <row r="24" spans="1:25" ht="12.75" customHeight="1" x14ac:dyDescent="0.25">
      <c r="A24" s="30"/>
      <c r="B24" s="31" t="s">
        <v>29</v>
      </c>
      <c r="C24" s="32" t="s">
        <v>53</v>
      </c>
      <c r="D24" s="33" t="s">
        <v>54</v>
      </c>
      <c r="E24" s="30"/>
      <c r="F24" s="34"/>
      <c r="G24" s="68"/>
      <c r="H24" s="68"/>
      <c r="I24" s="68"/>
      <c r="J24" s="68"/>
      <c r="K24" s="69"/>
      <c r="L24" s="45"/>
      <c r="M24" s="36"/>
      <c r="N24" s="37"/>
      <c r="O24" s="37"/>
      <c r="P24" s="37"/>
      <c r="Q24" s="34"/>
      <c r="R24" s="34"/>
      <c r="S24" s="30"/>
      <c r="T24" s="30"/>
      <c r="U24" s="30"/>
      <c r="V24" s="30"/>
      <c r="W24" s="30"/>
      <c r="X24" s="30"/>
      <c r="Y24" s="30"/>
    </row>
    <row r="25" spans="1:25" ht="12.75" customHeight="1" x14ac:dyDescent="0.25">
      <c r="A25" s="30"/>
      <c r="B25" s="45"/>
      <c r="C25" s="70" t="s">
        <v>123</v>
      </c>
      <c r="D25" s="37">
        <v>500</v>
      </c>
      <c r="E25" s="37"/>
      <c r="F25" s="36"/>
      <c r="G25" s="70"/>
      <c r="H25" s="70"/>
      <c r="I25" s="57"/>
      <c r="J25" s="57"/>
      <c r="K25" s="69"/>
      <c r="L25" s="45"/>
      <c r="M25" s="36"/>
      <c r="N25" s="37"/>
      <c r="O25" s="37"/>
      <c r="P25" s="37"/>
      <c r="Q25" s="34"/>
      <c r="R25" s="34"/>
      <c r="S25" s="30"/>
      <c r="T25" s="30"/>
      <c r="U25" s="30"/>
      <c r="V25" s="30"/>
      <c r="W25" s="30"/>
      <c r="X25" s="30"/>
      <c r="Y25" s="30"/>
    </row>
    <row r="26" spans="1:25" ht="12.75" customHeight="1" x14ac:dyDescent="0.25">
      <c r="A26" s="30"/>
      <c r="B26" s="45"/>
      <c r="C26" s="70" t="s">
        <v>111</v>
      </c>
      <c r="D26" s="37">
        <v>60</v>
      </c>
      <c r="E26" s="37"/>
      <c r="F26" s="36"/>
      <c r="G26" s="70"/>
      <c r="H26" s="70"/>
      <c r="I26" s="57"/>
      <c r="J26" s="57"/>
      <c r="K26" s="69"/>
      <c r="Q26" s="34"/>
      <c r="R26" s="34"/>
      <c r="S26" s="30"/>
      <c r="T26" s="30"/>
      <c r="U26" s="30"/>
      <c r="V26" s="30"/>
      <c r="W26" s="30"/>
      <c r="X26" s="30"/>
      <c r="Y26" s="30"/>
    </row>
    <row r="27" spans="1:25" ht="12.75" customHeight="1" x14ac:dyDescent="0.25">
      <c r="A27" s="30"/>
      <c r="B27" s="45"/>
      <c r="C27" s="36" t="s">
        <v>127</v>
      </c>
      <c r="D27" s="37">
        <v>100</v>
      </c>
      <c r="E27" s="37"/>
      <c r="F27" s="70"/>
      <c r="G27" s="70"/>
      <c r="H27" s="70"/>
      <c r="I27" s="57"/>
      <c r="J27" s="57"/>
      <c r="K27" s="69"/>
      <c r="Q27" s="34"/>
      <c r="R27" s="34"/>
      <c r="S27" s="30"/>
      <c r="T27" s="30"/>
      <c r="U27" s="30"/>
      <c r="V27" s="30"/>
      <c r="W27" s="30"/>
      <c r="X27" s="30"/>
      <c r="Y27" s="30"/>
    </row>
    <row r="28" spans="1:25" ht="12.75" customHeight="1" x14ac:dyDescent="0.25">
      <c r="A28" s="30"/>
      <c r="B28" s="45"/>
      <c r="C28" s="70" t="s">
        <v>124</v>
      </c>
      <c r="D28" s="37">
        <v>230</v>
      </c>
      <c r="E28" s="37"/>
      <c r="F28" s="70"/>
      <c r="G28" s="70"/>
      <c r="H28" s="70"/>
      <c r="I28" s="57"/>
      <c r="J28" s="57"/>
      <c r="K28" s="69"/>
      <c r="Q28" s="34"/>
      <c r="R28" s="34"/>
      <c r="S28" s="30"/>
      <c r="T28" s="30"/>
      <c r="U28" s="30"/>
      <c r="V28" s="30"/>
      <c r="W28" s="30"/>
      <c r="X28" s="30"/>
      <c r="Y28" s="30"/>
    </row>
    <row r="29" spans="1:25" ht="12.75" customHeight="1" x14ac:dyDescent="0.25">
      <c r="A29" s="30"/>
      <c r="B29" s="45"/>
      <c r="C29" s="70" t="s">
        <v>125</v>
      </c>
      <c r="D29" s="37">
        <v>120</v>
      </c>
      <c r="E29" s="37"/>
      <c r="F29" s="70"/>
      <c r="G29" s="70"/>
      <c r="H29" s="70"/>
      <c r="I29" s="57"/>
      <c r="J29" s="57"/>
      <c r="K29" s="69"/>
      <c r="Q29" s="34"/>
      <c r="R29" s="34"/>
      <c r="S29" s="30"/>
      <c r="T29" s="30"/>
      <c r="U29" s="30"/>
      <c r="V29" s="30"/>
      <c r="W29" s="30"/>
      <c r="X29" s="30"/>
      <c r="Y29" s="30"/>
    </row>
    <row r="30" spans="1:25" ht="12.75" customHeight="1" x14ac:dyDescent="0.25">
      <c r="A30" s="30"/>
      <c r="B30" s="45"/>
      <c r="C30" s="36" t="s">
        <v>126</v>
      </c>
      <c r="D30" s="37">
        <v>500</v>
      </c>
      <c r="E30" s="37"/>
      <c r="F30" s="70"/>
      <c r="G30" s="70"/>
      <c r="H30" s="70"/>
      <c r="I30" s="57"/>
      <c r="J30" s="57"/>
      <c r="K30" s="69"/>
      <c r="Q30" s="34"/>
      <c r="R30" s="34"/>
      <c r="S30" s="30"/>
      <c r="T30" s="30"/>
      <c r="U30" s="30"/>
      <c r="V30" s="30"/>
      <c r="W30" s="30"/>
      <c r="X30" s="30"/>
      <c r="Y30" s="30"/>
    </row>
    <row r="31" spans="1:25" ht="12.75" customHeight="1" x14ac:dyDescent="0.25">
      <c r="A31" s="30"/>
      <c r="B31" s="45"/>
      <c r="C31" s="36" t="s">
        <v>127</v>
      </c>
      <c r="D31" s="37">
        <v>320</v>
      </c>
      <c r="E31" s="37"/>
      <c r="F31" s="70"/>
      <c r="G31" s="69"/>
      <c r="H31" s="69"/>
      <c r="I31" s="69"/>
      <c r="J31" s="69"/>
      <c r="K31" s="69"/>
      <c r="Q31" s="34"/>
      <c r="R31" s="34"/>
      <c r="S31" s="30"/>
      <c r="T31" s="30"/>
      <c r="U31" s="30"/>
      <c r="V31" s="30"/>
      <c r="W31" s="30"/>
      <c r="X31" s="30"/>
      <c r="Y31" s="30"/>
    </row>
    <row r="32" spans="1:25" ht="12.75" customHeight="1" x14ac:dyDescent="0.25">
      <c r="A32" s="30"/>
      <c r="B32" s="45"/>
      <c r="C32" s="36"/>
      <c r="D32" s="37"/>
      <c r="E32" s="37"/>
      <c r="F32" s="70"/>
      <c r="G32" s="70"/>
      <c r="H32" s="70"/>
      <c r="I32" s="57"/>
      <c r="J32" s="57"/>
      <c r="K32" s="69"/>
      <c r="Q32" s="34"/>
      <c r="R32" s="34"/>
      <c r="S32" s="30"/>
      <c r="T32" s="30"/>
      <c r="U32" s="30"/>
      <c r="V32" s="30"/>
      <c r="W32" s="30"/>
      <c r="X32" s="30"/>
      <c r="Y32" s="30"/>
    </row>
    <row r="33" spans="1:25" ht="12.75" customHeight="1" thickBot="1" x14ac:dyDescent="0.3">
      <c r="A33" s="30"/>
      <c r="B33" s="34"/>
      <c r="C33" s="36"/>
      <c r="D33" s="38">
        <f>SUM(D25:D32)</f>
        <v>1830</v>
      </c>
      <c r="E33" s="52" t="s">
        <v>55</v>
      </c>
      <c r="F33" s="36"/>
      <c r="G33" s="70"/>
      <c r="H33" s="70"/>
      <c r="I33" s="71"/>
      <c r="J33" s="57"/>
      <c r="K33" s="69"/>
      <c r="Q33" s="34"/>
      <c r="R33" s="34"/>
      <c r="S33" s="30"/>
      <c r="T33" s="30"/>
      <c r="U33" s="30"/>
      <c r="V33" s="30"/>
      <c r="W33" s="30"/>
      <c r="X33" s="30"/>
      <c r="Y33" s="30"/>
    </row>
    <row r="34" spans="1:25" ht="12.75" customHeight="1" thickTop="1" x14ac:dyDescent="0.25">
      <c r="A34" s="30"/>
      <c r="G34" s="69"/>
      <c r="H34" s="69"/>
      <c r="I34" s="69"/>
      <c r="J34" s="69"/>
      <c r="K34" s="69"/>
      <c r="Q34" s="34"/>
      <c r="R34" s="34"/>
      <c r="S34" s="30"/>
      <c r="T34" s="30"/>
      <c r="U34" s="30"/>
      <c r="V34" s="30"/>
      <c r="W34" s="30"/>
      <c r="X34" s="30"/>
      <c r="Y34" s="30"/>
    </row>
    <row r="35" spans="1:25" ht="12.75" customHeight="1" x14ac:dyDescent="0.25">
      <c r="A35" s="30"/>
      <c r="G35" s="69"/>
      <c r="H35" s="69"/>
      <c r="I35" s="69"/>
      <c r="J35" s="69"/>
      <c r="K35" s="69"/>
      <c r="Q35" s="34"/>
      <c r="R35" s="34"/>
      <c r="S35" s="30"/>
      <c r="T35" s="30"/>
      <c r="U35" s="30"/>
      <c r="V35" s="30"/>
      <c r="W35" s="30"/>
      <c r="X35" s="30"/>
      <c r="Y35" s="30"/>
    </row>
    <row r="36" spans="1:25" ht="12.75" customHeight="1" x14ac:dyDescent="0.25">
      <c r="A36" s="30"/>
      <c r="B36" s="31" t="s">
        <v>47</v>
      </c>
      <c r="C36" s="32" t="s">
        <v>53</v>
      </c>
      <c r="D36" s="33" t="s">
        <v>54</v>
      </c>
      <c r="E36" s="37"/>
      <c r="F36" s="36"/>
      <c r="G36" s="69"/>
      <c r="H36" s="36"/>
      <c r="I36" s="37"/>
      <c r="J36" s="37"/>
      <c r="K36" s="69"/>
      <c r="Q36" s="34"/>
      <c r="R36" s="34"/>
      <c r="S36" s="30"/>
      <c r="T36" s="30"/>
      <c r="U36" s="30"/>
      <c r="V36" s="30"/>
      <c r="W36" s="30"/>
      <c r="X36" s="30"/>
      <c r="Y36" s="30"/>
    </row>
    <row r="37" spans="1:25" ht="12.75" customHeight="1" x14ac:dyDescent="0.25">
      <c r="A37" s="30"/>
      <c r="B37" s="34"/>
      <c r="C37" s="36" t="s">
        <v>105</v>
      </c>
      <c r="D37" s="37">
        <v>150</v>
      </c>
      <c r="E37" s="37"/>
      <c r="F37" s="36"/>
      <c r="G37" s="72"/>
      <c r="H37" s="36"/>
      <c r="I37" s="37"/>
      <c r="J37" s="37"/>
      <c r="K37" s="69"/>
      <c r="Q37" s="34"/>
      <c r="R37" s="34"/>
      <c r="S37" s="30"/>
      <c r="T37" s="30"/>
      <c r="U37" s="30"/>
      <c r="V37" s="30"/>
      <c r="W37" s="30"/>
      <c r="X37" s="30"/>
      <c r="Y37" s="30"/>
    </row>
    <row r="38" spans="1:25" ht="12.75" customHeight="1" x14ac:dyDescent="0.25">
      <c r="A38" s="30"/>
      <c r="B38" s="34"/>
      <c r="C38" s="36" t="s">
        <v>105</v>
      </c>
      <c r="D38" s="37">
        <v>150</v>
      </c>
      <c r="E38" s="37"/>
      <c r="F38" s="36"/>
      <c r="G38" s="72"/>
      <c r="H38" s="36"/>
      <c r="I38" s="37"/>
      <c r="J38" s="37"/>
      <c r="K38" s="69"/>
      <c r="Q38" s="34"/>
      <c r="R38" s="34"/>
      <c r="S38" s="30"/>
      <c r="T38" s="30"/>
      <c r="U38" s="30"/>
      <c r="V38" s="30"/>
      <c r="W38" s="30"/>
      <c r="X38" s="30"/>
      <c r="Y38" s="30"/>
    </row>
    <row r="39" spans="1:25" ht="12.75" customHeight="1" x14ac:dyDescent="0.25">
      <c r="A39" s="30"/>
      <c r="B39" s="34"/>
      <c r="G39" s="70"/>
      <c r="H39" s="69"/>
      <c r="I39" s="70"/>
      <c r="J39" s="70"/>
      <c r="K39" s="69"/>
      <c r="Q39" s="34"/>
      <c r="R39" s="34"/>
      <c r="S39" s="30"/>
      <c r="T39" s="30"/>
      <c r="U39" s="30"/>
      <c r="V39" s="30"/>
      <c r="W39" s="30"/>
      <c r="X39" s="30"/>
      <c r="Y39" s="30"/>
    </row>
    <row r="40" spans="1:25" ht="12.75" customHeight="1" thickBot="1" x14ac:dyDescent="0.3">
      <c r="A40" s="30"/>
      <c r="B40" s="34"/>
      <c r="C40" s="34"/>
      <c r="D40" s="38">
        <f>SUM(D37:D39)</f>
        <v>300</v>
      </c>
      <c r="E40" s="52" t="s">
        <v>55</v>
      </c>
      <c r="F40" s="34"/>
      <c r="G40" s="69"/>
      <c r="H40" s="69"/>
      <c r="I40" s="70"/>
      <c r="J40" s="70"/>
      <c r="K40" s="69"/>
      <c r="Q40" s="34"/>
      <c r="R40" s="34"/>
      <c r="S40" s="30"/>
      <c r="T40" s="30"/>
      <c r="U40" s="30"/>
      <c r="V40" s="30"/>
      <c r="W40" s="30"/>
      <c r="X40" s="30"/>
      <c r="Y40" s="30"/>
    </row>
    <row r="41" spans="1:25" ht="12.75" customHeight="1" thickTop="1" x14ac:dyDescent="0.25">
      <c r="A41" s="30"/>
      <c r="B41" s="34"/>
      <c r="C41" s="34"/>
      <c r="D41" s="34"/>
      <c r="E41" s="34"/>
      <c r="F41" s="34"/>
      <c r="G41" s="70"/>
      <c r="H41" s="69"/>
      <c r="I41" s="70"/>
      <c r="J41" s="70"/>
      <c r="K41" s="70"/>
      <c r="N41" s="34"/>
      <c r="O41" s="34"/>
      <c r="P41" s="34"/>
      <c r="Q41" s="34"/>
      <c r="R41" s="34"/>
      <c r="S41" s="30"/>
      <c r="T41" s="30"/>
      <c r="U41" s="30"/>
      <c r="V41" s="30"/>
      <c r="W41" s="30"/>
      <c r="X41" s="30"/>
      <c r="Y41" s="30"/>
    </row>
    <row r="42" spans="1:25" ht="12.75" customHeight="1" x14ac:dyDescent="0.25">
      <c r="A42" s="30"/>
      <c r="B42" s="34"/>
      <c r="C42" s="34"/>
      <c r="D42" s="34"/>
      <c r="E42" s="34"/>
      <c r="F42" s="34"/>
      <c r="G42" s="72"/>
      <c r="H42" s="70"/>
      <c r="I42" s="73"/>
      <c r="J42" s="73"/>
      <c r="K42" s="70"/>
      <c r="N42" s="34"/>
      <c r="O42" s="34"/>
      <c r="P42" s="34"/>
      <c r="Q42" s="34"/>
      <c r="R42" s="34"/>
      <c r="S42" s="30"/>
      <c r="T42" s="30"/>
      <c r="U42" s="30"/>
      <c r="V42" s="30"/>
      <c r="W42" s="30"/>
      <c r="X42" s="30"/>
      <c r="Y42" s="30"/>
    </row>
    <row r="43" spans="1:25" ht="12.75" customHeight="1" x14ac:dyDescent="0.25">
      <c r="A43" s="30"/>
      <c r="B43" s="31" t="s">
        <v>71</v>
      </c>
      <c r="C43" s="32" t="s">
        <v>53</v>
      </c>
      <c r="D43" s="33" t="s">
        <v>54</v>
      </c>
      <c r="E43" s="34"/>
      <c r="F43" s="34"/>
      <c r="G43" s="70"/>
      <c r="H43" s="70"/>
      <c r="I43" s="73"/>
      <c r="J43" s="73"/>
      <c r="K43" s="70"/>
      <c r="N43" s="34"/>
      <c r="O43" s="34"/>
      <c r="P43" s="34"/>
      <c r="Q43" s="34"/>
      <c r="R43" s="34"/>
      <c r="S43" s="30"/>
      <c r="T43" s="30"/>
      <c r="U43" s="30"/>
      <c r="V43" s="30"/>
      <c r="W43" s="30"/>
      <c r="X43" s="30"/>
      <c r="Y43" s="30"/>
    </row>
    <row r="44" spans="1:25" ht="12.75" customHeight="1" x14ac:dyDescent="0.25">
      <c r="A44" s="30"/>
      <c r="B44" s="34"/>
      <c r="C44" s="36" t="s">
        <v>122</v>
      </c>
      <c r="D44" s="37">
        <v>900</v>
      </c>
      <c r="E44" s="37"/>
      <c r="F44" s="36"/>
      <c r="G44" s="70"/>
      <c r="H44" s="57"/>
      <c r="I44" s="73"/>
      <c r="J44" s="73"/>
      <c r="K44" s="73"/>
      <c r="N44" s="34"/>
      <c r="O44" s="34"/>
      <c r="P44" s="34"/>
      <c r="Q44" s="34"/>
      <c r="R44" s="34"/>
      <c r="S44" s="30"/>
      <c r="T44" s="30"/>
      <c r="U44" s="30"/>
      <c r="V44" s="30"/>
      <c r="W44" s="30"/>
      <c r="X44" s="30"/>
      <c r="Y44" s="30"/>
    </row>
    <row r="45" spans="1:25" ht="12.75" customHeight="1" x14ac:dyDescent="0.25">
      <c r="A45" s="30"/>
      <c r="B45" s="34"/>
      <c r="C45" s="36" t="s">
        <v>71</v>
      </c>
      <c r="D45" s="37">
        <v>200</v>
      </c>
      <c r="E45" s="37"/>
      <c r="F45" s="36"/>
      <c r="G45" s="70"/>
      <c r="H45" s="57"/>
      <c r="I45" s="73"/>
      <c r="J45" s="73"/>
      <c r="K45" s="73"/>
      <c r="N45" s="34"/>
      <c r="O45" s="34"/>
      <c r="P45" s="34"/>
      <c r="Q45" s="34"/>
      <c r="R45" s="34"/>
      <c r="S45" s="30"/>
      <c r="T45" s="30"/>
      <c r="U45" s="30"/>
      <c r="V45" s="30"/>
      <c r="W45" s="30"/>
      <c r="X45" s="30"/>
      <c r="Y45" s="30"/>
    </row>
    <row r="46" spans="1:25" ht="12.75" customHeight="1" x14ac:dyDescent="0.25">
      <c r="A46" s="30"/>
      <c r="B46" s="34"/>
      <c r="C46" s="36" t="s">
        <v>92</v>
      </c>
      <c r="D46" s="37">
        <v>150</v>
      </c>
      <c r="E46" s="39"/>
      <c r="F46" s="36"/>
      <c r="G46" s="70"/>
      <c r="H46" s="57"/>
      <c r="I46" s="73"/>
      <c r="J46" s="73"/>
      <c r="K46" s="57"/>
      <c r="L46" s="37"/>
      <c r="M46" s="37"/>
      <c r="N46" s="37"/>
      <c r="O46" s="34"/>
      <c r="P46" s="34"/>
      <c r="Q46" s="34"/>
      <c r="R46" s="34"/>
      <c r="S46" s="30"/>
      <c r="T46" s="30"/>
      <c r="U46" s="30"/>
      <c r="V46" s="30"/>
      <c r="W46" s="30"/>
      <c r="X46" s="30"/>
      <c r="Y46" s="30"/>
    </row>
    <row r="47" spans="1:25" ht="12.75" customHeight="1" x14ac:dyDescent="0.25">
      <c r="A47" s="30"/>
      <c r="B47" s="34"/>
      <c r="C47" s="36" t="s">
        <v>93</v>
      </c>
      <c r="D47" s="37">
        <v>50</v>
      </c>
      <c r="E47" s="39"/>
      <c r="F47" s="34"/>
      <c r="G47" s="36"/>
      <c r="I47" s="34"/>
      <c r="J47" s="34"/>
      <c r="K47" s="37"/>
      <c r="L47" s="37"/>
      <c r="M47" s="37"/>
      <c r="N47" s="37"/>
      <c r="O47" s="34"/>
      <c r="P47" s="34"/>
      <c r="Q47" s="34"/>
      <c r="R47" s="34"/>
      <c r="S47" s="30"/>
      <c r="T47" s="30"/>
      <c r="U47" s="30"/>
      <c r="V47" s="30"/>
      <c r="W47" s="30"/>
      <c r="X47" s="30"/>
      <c r="Y47" s="30"/>
    </row>
    <row r="48" spans="1:25" ht="12.75" customHeight="1" x14ac:dyDescent="0.25">
      <c r="A48" s="30"/>
      <c r="B48" s="34"/>
      <c r="C48" s="36"/>
      <c r="D48" s="37"/>
      <c r="E48" s="39"/>
      <c r="F48" s="34"/>
      <c r="G48" s="36"/>
      <c r="I48" s="34"/>
      <c r="J48" s="34"/>
      <c r="K48" s="37"/>
      <c r="L48" s="37"/>
      <c r="M48" s="37"/>
      <c r="N48" s="37"/>
      <c r="O48" s="34"/>
      <c r="P48" s="34"/>
      <c r="Q48" s="34"/>
      <c r="R48" s="34"/>
      <c r="S48" s="30"/>
      <c r="T48" s="30"/>
      <c r="U48" s="30"/>
      <c r="V48" s="30"/>
      <c r="W48" s="30"/>
      <c r="X48" s="30"/>
      <c r="Y48" s="30"/>
    </row>
    <row r="49" spans="1:25" ht="12.75" customHeight="1" thickBot="1" x14ac:dyDescent="0.3">
      <c r="A49" s="30"/>
      <c r="B49" s="34"/>
      <c r="C49" s="34"/>
      <c r="D49" s="38">
        <f>SUM(D44:D47)</f>
        <v>1300</v>
      </c>
      <c r="E49" s="52" t="s">
        <v>55</v>
      </c>
      <c r="F49" s="34"/>
      <c r="G49" s="30"/>
      <c r="I49" s="34"/>
      <c r="J49" s="36"/>
      <c r="K49" s="37"/>
      <c r="L49" s="37"/>
      <c r="M49" s="37"/>
      <c r="N49" s="37"/>
      <c r="O49" s="34"/>
      <c r="P49" s="34"/>
      <c r="Q49" s="34"/>
      <c r="R49" s="34"/>
      <c r="S49" s="30"/>
      <c r="T49" s="30"/>
      <c r="U49" s="30"/>
      <c r="V49" s="30"/>
      <c r="W49" s="30"/>
      <c r="X49" s="30"/>
      <c r="Y49" s="30"/>
    </row>
    <row r="50" spans="1:25" ht="12.75" customHeight="1" thickTop="1" x14ac:dyDescent="0.25">
      <c r="A50" s="30"/>
      <c r="B50" s="34"/>
      <c r="C50" s="34"/>
      <c r="D50" s="34"/>
      <c r="E50" s="34"/>
      <c r="F50" s="34"/>
      <c r="G50" s="36"/>
      <c r="H50" s="36"/>
      <c r="I50" s="34"/>
      <c r="J50" s="34"/>
      <c r="N50" s="34"/>
      <c r="O50" s="34"/>
      <c r="P50" s="34"/>
      <c r="Q50" s="34"/>
      <c r="R50" s="34"/>
      <c r="S50" s="30"/>
      <c r="T50" s="30"/>
      <c r="U50" s="30"/>
      <c r="V50" s="30"/>
      <c r="W50" s="30"/>
      <c r="X50" s="30"/>
      <c r="Y50" s="30"/>
    </row>
    <row r="51" spans="1:25" ht="12.75" customHeight="1" x14ac:dyDescent="0.25">
      <c r="A51" s="30"/>
      <c r="B51" s="34"/>
      <c r="C51" s="34"/>
      <c r="D51" s="34"/>
      <c r="E51" s="34"/>
      <c r="F51" s="34"/>
      <c r="G51" s="36"/>
      <c r="H51" s="36"/>
      <c r="I51" s="34"/>
      <c r="J51" s="34"/>
      <c r="N51" s="34"/>
      <c r="O51" s="34"/>
      <c r="P51" s="34"/>
      <c r="Q51" s="34"/>
      <c r="R51" s="34"/>
      <c r="S51" s="30"/>
      <c r="T51" s="30"/>
      <c r="U51" s="30"/>
      <c r="V51" s="30"/>
      <c r="W51" s="30"/>
      <c r="X51" s="30"/>
      <c r="Y51" s="30"/>
    </row>
    <row r="52" spans="1:25" ht="12.75" customHeight="1" x14ac:dyDescent="0.25">
      <c r="A52" s="30"/>
      <c r="B52" s="31" t="s">
        <v>32</v>
      </c>
      <c r="C52" s="32" t="s">
        <v>53</v>
      </c>
      <c r="D52" s="33" t="s">
        <v>54</v>
      </c>
      <c r="E52" s="34"/>
      <c r="F52" s="34"/>
      <c r="G52" s="34"/>
      <c r="H52" s="34"/>
      <c r="I52" s="34"/>
      <c r="J52" s="34"/>
      <c r="N52" s="34"/>
      <c r="O52" s="34"/>
      <c r="P52" s="34"/>
      <c r="Q52" s="34"/>
      <c r="R52" s="34"/>
      <c r="S52" s="30"/>
      <c r="T52" s="30"/>
      <c r="U52" s="30"/>
      <c r="V52" s="30"/>
      <c r="W52" s="30"/>
      <c r="X52" s="30"/>
      <c r="Y52" s="30"/>
    </row>
    <row r="53" spans="1:25" ht="12.75" customHeight="1" x14ac:dyDescent="0.25">
      <c r="A53" s="30"/>
      <c r="C53" s="36" t="s">
        <v>120</v>
      </c>
      <c r="D53" s="37">
        <v>300</v>
      </c>
      <c r="E53" s="37"/>
      <c r="F53" s="65"/>
      <c r="I53" s="34"/>
      <c r="J53" s="34"/>
      <c r="N53" s="34"/>
      <c r="O53" s="34"/>
      <c r="P53" s="34"/>
      <c r="Q53" s="34"/>
      <c r="R53" s="34"/>
      <c r="S53" s="30"/>
      <c r="T53" s="30"/>
      <c r="U53" s="30"/>
      <c r="V53" s="30"/>
      <c r="W53" s="30"/>
      <c r="X53" s="30"/>
      <c r="Y53" s="30"/>
    </row>
    <row r="54" spans="1:25" ht="12.75" customHeight="1" x14ac:dyDescent="0.25">
      <c r="A54" s="30"/>
      <c r="C54" s="36" t="s">
        <v>121</v>
      </c>
      <c r="D54" s="37">
        <v>200</v>
      </c>
      <c r="E54" s="36"/>
      <c r="F54" s="36"/>
      <c r="G54" s="34"/>
      <c r="I54" s="34"/>
      <c r="J54" s="34"/>
      <c r="N54" s="34"/>
      <c r="O54" s="34"/>
      <c r="P54" s="34"/>
      <c r="Q54" s="34"/>
      <c r="R54" s="34"/>
      <c r="S54" s="30"/>
      <c r="T54" s="30"/>
      <c r="U54" s="30"/>
      <c r="V54" s="30"/>
      <c r="W54" s="30"/>
      <c r="X54" s="30"/>
      <c r="Y54" s="30"/>
    </row>
    <row r="55" spans="1:25" ht="12.75" customHeight="1" x14ac:dyDescent="0.25">
      <c r="A55" s="30"/>
      <c r="F55" s="34"/>
      <c r="G55" s="34"/>
      <c r="H55" s="34"/>
      <c r="I55" s="34"/>
      <c r="J55" s="34"/>
      <c r="N55" s="34"/>
      <c r="O55" s="34"/>
      <c r="P55" s="34"/>
      <c r="Q55" s="34"/>
      <c r="R55" s="34"/>
      <c r="S55" s="30"/>
      <c r="T55" s="30"/>
      <c r="U55" s="30"/>
      <c r="V55" s="30"/>
      <c r="W55" s="30"/>
      <c r="X55" s="30"/>
      <c r="Y55" s="30"/>
    </row>
    <row r="56" spans="1:25" ht="12.75" customHeight="1" thickBot="1" x14ac:dyDescent="0.3">
      <c r="A56" s="30"/>
      <c r="B56" s="54"/>
      <c r="C56" s="34"/>
      <c r="D56" s="38">
        <f>SUM(D53:D55)</f>
        <v>500</v>
      </c>
      <c r="E56" s="52" t="s">
        <v>55</v>
      </c>
      <c r="F56" s="34"/>
      <c r="G56" s="34"/>
      <c r="H56" s="34"/>
      <c r="I56" s="34"/>
      <c r="J56" s="34"/>
      <c r="N56" s="34"/>
      <c r="O56" s="34"/>
      <c r="P56" s="34"/>
      <c r="Q56" s="34"/>
      <c r="R56" s="34"/>
      <c r="S56" s="30"/>
      <c r="T56" s="30"/>
      <c r="U56" s="30"/>
      <c r="V56" s="30"/>
      <c r="W56" s="30"/>
      <c r="X56" s="30"/>
      <c r="Y56" s="30"/>
    </row>
    <row r="57" spans="1:25" ht="12.75" customHeight="1" thickTop="1" x14ac:dyDescent="0.25">
      <c r="A57" s="30"/>
      <c r="B57" s="34"/>
      <c r="C57" s="34"/>
      <c r="D57" s="34"/>
      <c r="E57" s="34"/>
      <c r="F57" s="34"/>
      <c r="G57" s="36"/>
      <c r="H57" s="36"/>
      <c r="I57" s="34"/>
      <c r="J57" s="34"/>
      <c r="N57" s="34"/>
      <c r="O57" s="34"/>
      <c r="P57" s="34"/>
      <c r="Q57" s="34"/>
      <c r="R57" s="34"/>
      <c r="S57" s="30"/>
      <c r="T57" s="30"/>
      <c r="U57" s="30"/>
      <c r="V57" s="30"/>
      <c r="W57" s="30"/>
      <c r="X57" s="30"/>
      <c r="Y57" s="30"/>
    </row>
    <row r="58" spans="1:25" ht="12.75" customHeight="1" x14ac:dyDescent="0.25">
      <c r="A58" s="30"/>
      <c r="B58" s="34"/>
      <c r="C58" s="34"/>
      <c r="D58" s="34"/>
      <c r="E58" s="34"/>
      <c r="F58" s="34"/>
      <c r="G58" s="36"/>
      <c r="H58" s="36"/>
      <c r="I58" s="34"/>
      <c r="J58" s="34"/>
      <c r="N58" s="34"/>
      <c r="O58" s="34"/>
      <c r="P58" s="34"/>
      <c r="Q58" s="34"/>
      <c r="R58" s="34"/>
      <c r="S58" s="30"/>
      <c r="T58" s="30"/>
      <c r="U58" s="30"/>
      <c r="V58" s="30"/>
      <c r="W58" s="30"/>
      <c r="X58" s="30"/>
      <c r="Y58" s="30"/>
    </row>
    <row r="59" spans="1:25" ht="12.75" customHeight="1" x14ac:dyDescent="0.25">
      <c r="A59" s="30"/>
      <c r="B59" s="31" t="s">
        <v>33</v>
      </c>
      <c r="C59" s="32" t="s">
        <v>53</v>
      </c>
      <c r="D59" s="33" t="s">
        <v>54</v>
      </c>
      <c r="E59" s="34"/>
      <c r="F59" s="34"/>
      <c r="G59" s="36"/>
      <c r="H59" s="36"/>
      <c r="I59" s="34"/>
      <c r="J59" s="34"/>
      <c r="N59" s="34"/>
      <c r="O59" s="34"/>
      <c r="P59" s="34"/>
      <c r="Q59" s="34"/>
      <c r="R59" s="34"/>
      <c r="S59" s="30"/>
      <c r="T59" s="30"/>
      <c r="U59" s="30"/>
      <c r="V59" s="30"/>
      <c r="W59" s="30"/>
      <c r="X59" s="30"/>
      <c r="Y59" s="30"/>
    </row>
    <row r="60" spans="1:25" ht="12.75" customHeight="1" x14ac:dyDescent="0.25">
      <c r="A60" s="30"/>
      <c r="B60" s="34"/>
      <c r="C60" s="36" t="s">
        <v>112</v>
      </c>
      <c r="D60" s="37">
        <v>20</v>
      </c>
      <c r="E60" s="37"/>
      <c r="F60" s="36"/>
      <c r="G60" s="36"/>
      <c r="H60" s="36"/>
      <c r="I60" s="34"/>
      <c r="J60" s="34"/>
      <c r="N60" s="34"/>
      <c r="O60" s="34"/>
      <c r="P60" s="34"/>
      <c r="Q60" s="34"/>
      <c r="R60" s="34"/>
      <c r="S60" s="30"/>
      <c r="T60" s="30"/>
      <c r="U60" s="30"/>
      <c r="V60" s="30"/>
      <c r="W60" s="30"/>
      <c r="X60" s="30"/>
      <c r="Y60" s="30"/>
    </row>
    <row r="61" spans="1:25" ht="12.75" customHeight="1" x14ac:dyDescent="0.25">
      <c r="A61" s="30"/>
      <c r="B61" s="34"/>
      <c r="C61" s="36" t="s">
        <v>115</v>
      </c>
      <c r="D61" s="37">
        <v>80</v>
      </c>
      <c r="E61" s="37"/>
      <c r="F61" s="36"/>
      <c r="G61" s="36"/>
      <c r="H61" s="36"/>
      <c r="I61" s="34"/>
      <c r="J61" s="34"/>
      <c r="N61" s="34"/>
      <c r="O61" s="34"/>
      <c r="P61" s="34"/>
      <c r="Q61" s="34"/>
      <c r="R61" s="34"/>
      <c r="S61" s="30"/>
      <c r="T61" s="30"/>
      <c r="U61" s="30"/>
      <c r="V61" s="30"/>
      <c r="W61" s="30"/>
      <c r="X61" s="30"/>
      <c r="Y61" s="30"/>
    </row>
    <row r="62" spans="1:25" ht="12.75" customHeight="1" x14ac:dyDescent="0.25">
      <c r="A62" s="30"/>
      <c r="B62" s="34"/>
      <c r="C62" s="36" t="s">
        <v>119</v>
      </c>
      <c r="D62" s="37">
        <v>350</v>
      </c>
      <c r="E62" s="37"/>
      <c r="F62" s="36"/>
      <c r="G62" s="36"/>
      <c r="H62" s="36"/>
      <c r="I62" s="34"/>
      <c r="J62" s="34"/>
      <c r="N62" s="34"/>
      <c r="O62" s="34"/>
      <c r="P62" s="34"/>
      <c r="Q62" s="34"/>
      <c r="R62" s="34"/>
      <c r="S62" s="30"/>
      <c r="T62" s="30"/>
      <c r="U62" s="30"/>
      <c r="V62" s="30"/>
      <c r="W62" s="30"/>
      <c r="X62" s="30"/>
      <c r="Y62" s="30"/>
    </row>
    <row r="63" spans="1:25" ht="12.75" customHeight="1" x14ac:dyDescent="0.25">
      <c r="A63" s="30"/>
      <c r="B63" s="34"/>
      <c r="C63" s="36" t="s">
        <v>112</v>
      </c>
      <c r="D63" s="37">
        <v>40</v>
      </c>
      <c r="E63" s="37"/>
      <c r="F63" s="34"/>
      <c r="G63" s="36"/>
      <c r="H63" s="36"/>
      <c r="I63" s="34"/>
      <c r="J63" s="34"/>
      <c r="N63" s="34"/>
      <c r="O63" s="34"/>
      <c r="P63" s="34"/>
      <c r="Q63" s="34"/>
      <c r="R63" s="34"/>
      <c r="S63" s="30"/>
      <c r="T63" s="30"/>
      <c r="U63" s="30"/>
      <c r="V63" s="30"/>
      <c r="W63" s="30"/>
      <c r="X63" s="30"/>
      <c r="Y63" s="30"/>
    </row>
    <row r="64" spans="1:25" ht="12.75" customHeight="1" x14ac:dyDescent="0.25">
      <c r="A64" s="30"/>
      <c r="B64" s="34"/>
      <c r="C64" s="36"/>
      <c r="D64" s="37"/>
      <c r="E64" s="34"/>
      <c r="F64" s="34"/>
      <c r="G64" s="36"/>
      <c r="H64" s="36"/>
      <c r="I64" s="34"/>
      <c r="J64" s="34"/>
      <c r="N64" s="34"/>
      <c r="O64" s="34"/>
      <c r="P64" s="34"/>
      <c r="Q64" s="34"/>
      <c r="R64" s="34"/>
      <c r="S64" s="30"/>
      <c r="T64" s="30"/>
      <c r="U64" s="30"/>
      <c r="V64" s="30"/>
      <c r="W64" s="30"/>
      <c r="X64" s="30"/>
      <c r="Y64" s="30"/>
    </row>
    <row r="65" spans="1:25" ht="12.75" customHeight="1" thickBot="1" x14ac:dyDescent="0.3">
      <c r="A65" s="30"/>
      <c r="B65" s="34"/>
      <c r="C65" s="40"/>
      <c r="D65" s="38">
        <f>SUM(D60:D64)</f>
        <v>490</v>
      </c>
      <c r="E65" s="52" t="s">
        <v>55</v>
      </c>
      <c r="F65" s="34"/>
      <c r="G65" s="36"/>
      <c r="H65" s="36"/>
      <c r="I65" s="34"/>
      <c r="J65" s="34"/>
      <c r="N65" s="34"/>
      <c r="O65" s="34"/>
      <c r="P65" s="34"/>
      <c r="Q65" s="34"/>
      <c r="R65" s="34"/>
      <c r="S65" s="30"/>
      <c r="T65" s="30"/>
      <c r="U65" s="30"/>
      <c r="V65" s="30"/>
      <c r="W65" s="30"/>
      <c r="X65" s="30"/>
      <c r="Y65" s="30"/>
    </row>
    <row r="66" spans="1:25" ht="12.75" customHeight="1" thickTop="1" x14ac:dyDescent="0.25">
      <c r="A66" s="30"/>
      <c r="B66" s="34"/>
      <c r="C66" s="34"/>
      <c r="D66" s="34"/>
      <c r="E66" s="34"/>
      <c r="F66" s="34"/>
      <c r="G66" s="36"/>
      <c r="H66" s="36"/>
      <c r="I66" s="34"/>
      <c r="J66" s="34"/>
      <c r="N66" s="34"/>
      <c r="O66" s="34"/>
      <c r="P66" s="34"/>
      <c r="Q66" s="34"/>
      <c r="R66" s="34"/>
      <c r="S66" s="30"/>
      <c r="T66" s="30"/>
      <c r="U66" s="30"/>
      <c r="V66" s="30"/>
      <c r="W66" s="30"/>
      <c r="X66" s="30"/>
      <c r="Y66" s="30"/>
    </row>
    <row r="67" spans="1:25" ht="12.75" customHeight="1" x14ac:dyDescent="0.25">
      <c r="A67" s="30"/>
      <c r="B67" s="54"/>
      <c r="C67" s="34"/>
      <c r="D67" s="34"/>
      <c r="E67" s="34"/>
      <c r="F67" s="34"/>
      <c r="G67" s="34"/>
      <c r="H67" s="34"/>
      <c r="I67" s="34"/>
      <c r="J67" s="34"/>
      <c r="K67" s="34"/>
      <c r="L67" s="34"/>
      <c r="N67" s="34"/>
      <c r="O67" s="34"/>
      <c r="P67" s="34"/>
      <c r="Q67" s="34"/>
      <c r="R67" s="34"/>
      <c r="S67" s="30"/>
      <c r="T67" s="30"/>
      <c r="U67" s="30"/>
      <c r="V67" s="30"/>
      <c r="W67" s="30"/>
      <c r="X67" s="30"/>
      <c r="Y67" s="30"/>
    </row>
    <row r="68" spans="1:25" ht="12.75" customHeight="1" x14ac:dyDescent="0.25">
      <c r="A68" s="30"/>
      <c r="B68" s="31" t="s">
        <v>0</v>
      </c>
      <c r="C68" s="32" t="s">
        <v>53</v>
      </c>
      <c r="D68" s="33" t="s">
        <v>54</v>
      </c>
      <c r="E68" s="34"/>
      <c r="F68" s="34"/>
      <c r="G68" s="34"/>
      <c r="H68" s="34"/>
      <c r="I68" s="34"/>
      <c r="J68" s="34"/>
      <c r="K68" s="34"/>
      <c r="L68" s="34"/>
      <c r="N68" s="34"/>
      <c r="O68" s="34"/>
      <c r="P68" s="34"/>
      <c r="Q68" s="34"/>
      <c r="R68" s="34"/>
      <c r="S68" s="30"/>
      <c r="T68" s="30"/>
      <c r="U68" s="30"/>
      <c r="V68" s="30"/>
      <c r="W68" s="30"/>
      <c r="X68" s="30"/>
      <c r="Y68" s="30"/>
    </row>
    <row r="69" spans="1:25" ht="12.75" customHeight="1" x14ac:dyDescent="0.25">
      <c r="A69" s="30"/>
      <c r="B69" s="34"/>
      <c r="C69" s="36"/>
      <c r="D69" s="37"/>
      <c r="E69" s="36"/>
      <c r="F69" s="34"/>
      <c r="G69" s="34"/>
      <c r="H69" s="34"/>
      <c r="I69" s="34"/>
      <c r="J69" s="34"/>
      <c r="K69" s="34"/>
      <c r="L69" s="34"/>
      <c r="N69" s="34"/>
      <c r="O69" s="34"/>
      <c r="P69" s="34"/>
      <c r="Q69" s="34"/>
      <c r="R69" s="34"/>
      <c r="S69" s="30"/>
      <c r="T69" s="30"/>
      <c r="U69" s="30"/>
      <c r="V69" s="30"/>
      <c r="W69" s="30"/>
      <c r="X69" s="30"/>
      <c r="Y69" s="30"/>
    </row>
    <row r="70" spans="1:25" ht="12.75" customHeight="1" x14ac:dyDescent="0.25">
      <c r="A70" s="30"/>
      <c r="B70" s="34"/>
      <c r="C70" s="36" t="s">
        <v>114</v>
      </c>
      <c r="D70" s="37">
        <v>500</v>
      </c>
      <c r="E70" s="36"/>
      <c r="F70" s="34"/>
      <c r="G70" s="34"/>
      <c r="H70" s="34"/>
      <c r="I70" s="34"/>
      <c r="J70" s="34"/>
      <c r="K70" s="34"/>
      <c r="L70" s="34"/>
      <c r="N70" s="34"/>
      <c r="O70" s="34"/>
      <c r="P70" s="34"/>
      <c r="Q70" s="34"/>
      <c r="R70" s="34"/>
      <c r="S70" s="30"/>
      <c r="T70" s="30"/>
      <c r="U70" s="30"/>
      <c r="V70" s="30"/>
      <c r="W70" s="30"/>
      <c r="X70" s="30"/>
      <c r="Y70" s="30"/>
    </row>
    <row r="71" spans="1:25" ht="12.75" customHeight="1" x14ac:dyDescent="0.25">
      <c r="A71" s="30"/>
      <c r="B71" s="34"/>
      <c r="C71" s="36"/>
      <c r="D71" s="37"/>
      <c r="E71" s="39"/>
      <c r="F71" s="34"/>
      <c r="G71" s="34"/>
      <c r="H71" s="34"/>
      <c r="I71" s="34"/>
      <c r="J71" s="34"/>
      <c r="K71" s="34"/>
      <c r="L71" s="34"/>
      <c r="N71" s="34"/>
      <c r="O71" s="34"/>
      <c r="P71" s="34"/>
      <c r="Q71" s="34"/>
      <c r="R71" s="34"/>
      <c r="S71" s="30"/>
      <c r="T71" s="30"/>
      <c r="U71" s="30"/>
      <c r="V71" s="30"/>
      <c r="W71" s="30"/>
      <c r="X71" s="30"/>
      <c r="Y71" s="30"/>
    </row>
    <row r="72" spans="1:25" ht="12.75" customHeight="1" x14ac:dyDescent="0.25">
      <c r="A72" s="30"/>
      <c r="B72" s="34"/>
      <c r="C72" s="36"/>
      <c r="D72" s="37"/>
      <c r="E72" s="34"/>
      <c r="N72" s="34"/>
      <c r="O72" s="34"/>
      <c r="P72" s="34"/>
      <c r="Q72" s="34"/>
      <c r="R72" s="34"/>
      <c r="S72" s="30"/>
      <c r="T72" s="30"/>
      <c r="U72" s="30"/>
      <c r="V72" s="30"/>
      <c r="W72" s="30"/>
      <c r="X72" s="30"/>
      <c r="Y72" s="30"/>
    </row>
    <row r="73" spans="1:25" ht="12.75" customHeight="1" thickBot="1" x14ac:dyDescent="0.3">
      <c r="A73" s="30"/>
      <c r="B73" s="34"/>
      <c r="C73" s="34"/>
      <c r="D73" s="38">
        <f>SUM(D69:D72)</f>
        <v>500</v>
      </c>
      <c r="E73" s="52" t="s">
        <v>55</v>
      </c>
      <c r="N73" s="34"/>
      <c r="O73" s="34"/>
      <c r="P73" s="34"/>
      <c r="Q73" s="34"/>
      <c r="R73" s="34"/>
      <c r="S73" s="30"/>
      <c r="T73" s="30"/>
      <c r="U73" s="30"/>
      <c r="V73" s="30"/>
      <c r="W73" s="30"/>
      <c r="X73" s="30"/>
      <c r="Y73" s="30"/>
    </row>
    <row r="74" spans="1:25" ht="12.75" customHeight="1" thickTop="1" x14ac:dyDescent="0.25">
      <c r="A74" s="30"/>
      <c r="B74" s="34"/>
      <c r="C74" s="34"/>
      <c r="D74" s="34"/>
      <c r="E74" s="34"/>
      <c r="J74" s="34"/>
      <c r="K74" s="34"/>
      <c r="L74" s="34"/>
      <c r="M74" s="34"/>
      <c r="P74" s="34"/>
      <c r="Q74" s="34"/>
      <c r="R74" s="34"/>
      <c r="S74" s="30"/>
      <c r="T74" s="30"/>
      <c r="U74" s="30"/>
      <c r="V74" s="30"/>
      <c r="W74" s="30"/>
      <c r="X74" s="30"/>
      <c r="Y74" s="30"/>
    </row>
    <row r="75" spans="1:25" ht="12.75" customHeight="1" x14ac:dyDescent="0.25">
      <c r="A75" s="30"/>
      <c r="B75" s="34"/>
      <c r="C75" s="34"/>
      <c r="D75" s="34"/>
      <c r="E75" s="34"/>
      <c r="J75" s="34"/>
      <c r="K75" s="34"/>
      <c r="L75" s="34"/>
      <c r="M75" s="34"/>
      <c r="P75" s="34"/>
      <c r="Q75" s="34"/>
      <c r="R75" s="34"/>
      <c r="S75" s="30"/>
      <c r="T75" s="30"/>
      <c r="U75" s="30"/>
      <c r="V75" s="30"/>
      <c r="W75" s="30"/>
      <c r="X75" s="30"/>
      <c r="Y75" s="30"/>
    </row>
    <row r="76" spans="1:25" ht="12.75" customHeight="1" x14ac:dyDescent="0.25">
      <c r="A76" s="30"/>
      <c r="B76" s="31" t="s">
        <v>43</v>
      </c>
      <c r="C76" s="32" t="s">
        <v>53</v>
      </c>
      <c r="D76" s="33" t="s">
        <v>54</v>
      </c>
      <c r="E76" s="34"/>
      <c r="J76" s="34"/>
      <c r="K76" s="34"/>
      <c r="L76" s="34"/>
      <c r="M76" s="34"/>
      <c r="P76" s="34"/>
      <c r="Q76" s="34"/>
      <c r="R76" s="34"/>
      <c r="S76" s="30"/>
      <c r="T76" s="30"/>
      <c r="U76" s="30"/>
      <c r="V76" s="30"/>
      <c r="W76" s="30"/>
      <c r="X76" s="30"/>
      <c r="Y76" s="30"/>
    </row>
    <row r="77" spans="1:25" ht="12.75" customHeight="1" x14ac:dyDescent="0.25">
      <c r="A77" s="30"/>
      <c r="B77" s="34"/>
      <c r="C77" s="36" t="s">
        <v>118</v>
      </c>
      <c r="D77" s="37">
        <v>200</v>
      </c>
      <c r="E77" s="36"/>
      <c r="J77" s="34"/>
      <c r="K77" s="34"/>
      <c r="L77" s="34"/>
      <c r="M77" s="34"/>
      <c r="P77" s="34"/>
      <c r="Q77" s="34"/>
      <c r="R77" s="34"/>
      <c r="S77" s="30"/>
      <c r="T77" s="30"/>
      <c r="U77" s="30"/>
      <c r="V77" s="30"/>
      <c r="W77" s="30"/>
      <c r="X77" s="30"/>
      <c r="Y77" s="30"/>
    </row>
    <row r="78" spans="1:25" ht="12.75" customHeight="1" x14ac:dyDescent="0.25">
      <c r="A78" s="30"/>
      <c r="B78" s="34"/>
      <c r="C78" s="36" t="s">
        <v>113</v>
      </c>
      <c r="D78" s="37">
        <v>1000</v>
      </c>
      <c r="E78" s="36"/>
      <c r="J78" s="34"/>
      <c r="K78" s="34"/>
      <c r="L78" s="34"/>
      <c r="M78" s="34"/>
      <c r="P78" s="34"/>
      <c r="Q78" s="34"/>
      <c r="R78" s="34"/>
      <c r="S78" s="30"/>
      <c r="T78" s="30"/>
      <c r="U78" s="30"/>
      <c r="V78" s="30"/>
      <c r="W78" s="30"/>
      <c r="X78" s="30"/>
      <c r="Y78" s="30"/>
    </row>
    <row r="79" spans="1:25" ht="12.75" customHeight="1" x14ac:dyDescent="0.25">
      <c r="A79" s="30"/>
      <c r="B79" s="34"/>
      <c r="C79" s="36" t="s">
        <v>99</v>
      </c>
      <c r="D79" s="37">
        <v>300</v>
      </c>
      <c r="E79" s="36"/>
      <c r="J79" s="34"/>
      <c r="K79" s="34"/>
      <c r="L79" s="34"/>
      <c r="M79" s="34"/>
      <c r="P79" s="34"/>
      <c r="Q79" s="34"/>
      <c r="R79" s="34"/>
      <c r="S79" s="30"/>
      <c r="T79" s="30"/>
      <c r="U79" s="30"/>
      <c r="V79" s="30"/>
      <c r="W79" s="30"/>
      <c r="X79" s="30"/>
      <c r="Y79" s="30"/>
    </row>
    <row r="80" spans="1:25" ht="12.75" customHeight="1" x14ac:dyDescent="0.25">
      <c r="A80" s="30"/>
      <c r="B80" s="34"/>
      <c r="C80" s="36"/>
      <c r="D80" s="37"/>
      <c r="E80" s="39"/>
      <c r="J80" s="34"/>
      <c r="K80" s="34"/>
      <c r="L80" s="34"/>
      <c r="M80" s="34"/>
      <c r="P80" s="34"/>
      <c r="Q80" s="34"/>
      <c r="R80" s="34"/>
      <c r="S80" s="30"/>
      <c r="T80" s="30"/>
      <c r="U80" s="30"/>
      <c r="V80" s="30"/>
      <c r="W80" s="30"/>
      <c r="X80" s="30"/>
      <c r="Y80" s="30"/>
    </row>
    <row r="81" spans="1:25" ht="12.75" customHeight="1" thickBot="1" x14ac:dyDescent="0.3">
      <c r="A81" s="30"/>
      <c r="B81" s="34"/>
      <c r="C81" s="34"/>
      <c r="D81" s="38">
        <f>SUM(D77:D80)</f>
        <v>1500</v>
      </c>
      <c r="E81" s="52" t="s">
        <v>55</v>
      </c>
      <c r="J81" s="34"/>
      <c r="K81" s="34"/>
      <c r="L81" s="34"/>
      <c r="M81" s="34"/>
      <c r="P81" s="34"/>
      <c r="Q81" s="34"/>
      <c r="R81" s="34"/>
      <c r="S81" s="30"/>
      <c r="T81" s="30"/>
      <c r="U81" s="30"/>
      <c r="V81" s="30"/>
      <c r="W81" s="30"/>
      <c r="X81" s="30"/>
      <c r="Y81" s="30"/>
    </row>
    <row r="82" spans="1:25" ht="12.75" customHeight="1" thickTop="1" x14ac:dyDescent="0.25">
      <c r="A82" s="30"/>
      <c r="B82" s="34"/>
      <c r="C82" s="34"/>
      <c r="D82" s="57"/>
      <c r="E82" s="52"/>
      <c r="J82" s="34"/>
      <c r="K82" s="34"/>
      <c r="L82" s="34"/>
      <c r="M82" s="34"/>
      <c r="P82" s="34"/>
      <c r="Q82" s="34"/>
      <c r="R82" s="34"/>
      <c r="S82" s="30"/>
      <c r="T82" s="30"/>
      <c r="U82" s="30"/>
      <c r="V82" s="30"/>
      <c r="W82" s="30"/>
      <c r="X82" s="30"/>
      <c r="Y82" s="30"/>
    </row>
    <row r="83" spans="1:25" ht="12.75" customHeight="1" x14ac:dyDescent="0.25">
      <c r="A83" s="30"/>
      <c r="B83" s="34"/>
      <c r="C83" s="34"/>
      <c r="D83" s="57"/>
      <c r="E83" s="52"/>
      <c r="J83" s="34"/>
      <c r="K83" s="34"/>
      <c r="L83" s="34"/>
      <c r="M83" s="34"/>
      <c r="P83" s="34"/>
      <c r="Q83" s="34"/>
      <c r="R83" s="34"/>
      <c r="S83" s="30"/>
      <c r="T83" s="30"/>
      <c r="U83" s="30"/>
      <c r="V83" s="30"/>
      <c r="W83" s="30"/>
      <c r="X83" s="30"/>
      <c r="Y83" s="30"/>
    </row>
    <row r="84" spans="1:25" ht="12.75" customHeight="1" x14ac:dyDescent="0.25">
      <c r="A84" s="30"/>
      <c r="B84" s="31" t="s">
        <v>46</v>
      </c>
      <c r="C84" s="32" t="s">
        <v>53</v>
      </c>
      <c r="D84" s="33" t="s">
        <v>54</v>
      </c>
      <c r="E84" s="34"/>
      <c r="F84" s="34"/>
      <c r="G84" s="34"/>
      <c r="H84" s="34"/>
      <c r="K84" s="34"/>
      <c r="N84" s="34"/>
      <c r="O84" s="34"/>
      <c r="P84" s="34"/>
      <c r="Q84" s="34"/>
      <c r="R84" s="34"/>
      <c r="S84" s="30"/>
      <c r="T84" s="30"/>
      <c r="U84" s="30"/>
      <c r="V84" s="30"/>
      <c r="W84" s="30"/>
      <c r="X84" s="30"/>
      <c r="Y84" s="30"/>
    </row>
    <row r="85" spans="1:25" ht="12.75" customHeight="1" x14ac:dyDescent="0.25">
      <c r="A85" s="30"/>
      <c r="C85" s="36" t="s">
        <v>98</v>
      </c>
      <c r="D85" s="37"/>
      <c r="F85" s="34"/>
      <c r="G85" s="34"/>
      <c r="H85" s="34"/>
      <c r="K85" s="34"/>
      <c r="N85" s="34"/>
      <c r="O85" s="34"/>
      <c r="P85" s="34"/>
      <c r="Q85" s="34"/>
      <c r="R85" s="34"/>
      <c r="S85" s="30"/>
      <c r="T85" s="30"/>
      <c r="U85" s="30"/>
      <c r="V85" s="30"/>
      <c r="W85" s="30"/>
      <c r="X85" s="30"/>
      <c r="Y85" s="30"/>
    </row>
    <row r="86" spans="1:25" ht="12.75" customHeight="1" x14ac:dyDescent="0.25">
      <c r="A86" s="30"/>
      <c r="C86" s="36" t="s">
        <v>104</v>
      </c>
      <c r="D86" s="37">
        <v>5000</v>
      </c>
      <c r="E86" s="39"/>
      <c r="F86" s="34"/>
      <c r="G86" s="34"/>
      <c r="H86" s="34"/>
      <c r="K86" s="34"/>
      <c r="N86" s="34"/>
      <c r="O86" s="34"/>
      <c r="P86" s="34"/>
      <c r="Q86" s="34"/>
      <c r="R86" s="34"/>
      <c r="S86" s="30"/>
      <c r="T86" s="30"/>
      <c r="U86" s="30"/>
      <c r="V86" s="30"/>
      <c r="W86" s="30"/>
      <c r="X86" s="30"/>
      <c r="Y86" s="30"/>
    </row>
    <row r="87" spans="1:25" ht="12.75" customHeight="1" x14ac:dyDescent="0.25">
      <c r="A87" s="30"/>
      <c r="C87" s="36" t="s">
        <v>83</v>
      </c>
      <c r="D87" s="37"/>
      <c r="G87" s="34"/>
      <c r="H87" s="34"/>
      <c r="K87" s="34"/>
      <c r="N87" s="34"/>
      <c r="O87" s="34"/>
      <c r="P87" s="34"/>
      <c r="Q87" s="34"/>
      <c r="R87" s="34"/>
      <c r="S87" s="30"/>
      <c r="T87" s="30"/>
      <c r="U87" s="30"/>
      <c r="V87" s="30"/>
      <c r="W87" s="30"/>
      <c r="X87" s="30"/>
      <c r="Y87" s="30"/>
    </row>
    <row r="88" spans="1:25" ht="12.75" customHeight="1" x14ac:dyDescent="0.25">
      <c r="A88" s="30"/>
      <c r="D88" s="37"/>
      <c r="E88" s="64"/>
      <c r="F88" s="34"/>
      <c r="G88" s="34"/>
      <c r="H88" s="34"/>
      <c r="K88" s="34"/>
      <c r="N88" s="34"/>
      <c r="O88" s="34"/>
      <c r="P88" s="34"/>
      <c r="Q88" s="34"/>
      <c r="R88" s="34"/>
      <c r="S88" s="30"/>
      <c r="T88" s="30"/>
      <c r="U88" s="30"/>
      <c r="V88" s="30"/>
      <c r="W88" s="30"/>
      <c r="X88" s="30"/>
      <c r="Y88" s="30"/>
    </row>
    <row r="89" spans="1:25" ht="12.75" customHeight="1" thickBot="1" x14ac:dyDescent="0.3">
      <c r="A89" s="30"/>
      <c r="B89" s="54"/>
      <c r="C89" s="34"/>
      <c r="D89" s="38">
        <f>SUM(D85:D88)</f>
        <v>5000</v>
      </c>
      <c r="E89" s="52" t="s">
        <v>55</v>
      </c>
      <c r="F89" s="38">
        <f>D89/12</f>
        <v>416.66666666666669</v>
      </c>
      <c r="G89" s="50" t="s">
        <v>97</v>
      </c>
      <c r="H89" s="34"/>
      <c r="K89" s="34"/>
      <c r="N89" s="34"/>
      <c r="O89" s="34"/>
      <c r="P89" s="34"/>
      <c r="Q89" s="34"/>
      <c r="R89" s="34"/>
      <c r="S89" s="30"/>
      <c r="T89" s="30"/>
      <c r="U89" s="30"/>
      <c r="V89" s="30"/>
      <c r="W89" s="30"/>
      <c r="X89" s="30"/>
      <c r="Y89" s="30"/>
    </row>
    <row r="90" spans="1:25" ht="12.75" customHeight="1" thickTop="1" x14ac:dyDescent="0.25">
      <c r="A90" s="30"/>
      <c r="B90" s="34"/>
      <c r="C90" s="34"/>
      <c r="D90" s="34"/>
      <c r="E90" s="34"/>
      <c r="F90" s="34"/>
      <c r="G90" s="34"/>
      <c r="H90" s="34"/>
      <c r="I90" s="34"/>
      <c r="J90" s="34"/>
      <c r="K90" s="34"/>
      <c r="N90" s="34"/>
      <c r="O90" s="34"/>
      <c r="P90" s="34"/>
      <c r="Q90" s="34"/>
      <c r="R90" s="34"/>
      <c r="S90" s="30"/>
      <c r="T90" s="30"/>
      <c r="U90" s="30"/>
      <c r="V90" s="30"/>
      <c r="W90" s="30"/>
      <c r="X90" s="30"/>
      <c r="Y90" s="30"/>
    </row>
    <row r="91" spans="1:25" ht="12.75" customHeight="1" x14ac:dyDescent="0.25">
      <c r="A91" s="30"/>
      <c r="B91" s="34"/>
      <c r="C91" s="34"/>
      <c r="D91" s="34"/>
      <c r="E91" s="34"/>
      <c r="F91" s="34"/>
      <c r="G91" s="34"/>
      <c r="H91" s="34"/>
      <c r="I91" s="34"/>
      <c r="J91" s="34"/>
      <c r="K91" s="34"/>
      <c r="N91" s="34"/>
      <c r="O91" s="34"/>
      <c r="P91" s="34"/>
      <c r="Q91" s="34"/>
      <c r="R91" s="34"/>
      <c r="S91" s="30"/>
      <c r="T91" s="30"/>
      <c r="U91" s="30"/>
      <c r="V91" s="30"/>
      <c r="W91" s="30"/>
      <c r="X91" s="30"/>
      <c r="Y91" s="30"/>
    </row>
    <row r="92" spans="1:25" ht="12.75" customHeight="1" x14ac:dyDescent="0.25">
      <c r="A92" s="30"/>
      <c r="B92" s="31" t="s">
        <v>96</v>
      </c>
      <c r="C92" s="32" t="s">
        <v>53</v>
      </c>
      <c r="D92" s="33" t="s">
        <v>54</v>
      </c>
      <c r="J92" s="34"/>
      <c r="K92" s="34"/>
      <c r="L92" s="34"/>
      <c r="M92" s="34"/>
      <c r="P92" s="34"/>
      <c r="Q92" s="34"/>
      <c r="R92" s="34"/>
      <c r="S92" s="30"/>
      <c r="T92" s="30"/>
      <c r="U92" s="30"/>
      <c r="V92" s="30"/>
      <c r="W92" s="30"/>
      <c r="X92" s="30"/>
      <c r="Y92" s="30"/>
    </row>
    <row r="93" spans="1:25" ht="12.75" customHeight="1" x14ac:dyDescent="0.25">
      <c r="A93" s="30"/>
      <c r="C93" s="36" t="s">
        <v>94</v>
      </c>
      <c r="D93" s="37">
        <v>1800</v>
      </c>
      <c r="E93" s="50" t="s">
        <v>102</v>
      </c>
      <c r="F93" s="34"/>
      <c r="G93" s="34"/>
      <c r="H93" s="34"/>
      <c r="I93" s="34"/>
      <c r="J93" s="34"/>
      <c r="K93" s="34"/>
      <c r="L93" s="34"/>
      <c r="M93" s="34"/>
      <c r="P93" s="34"/>
      <c r="Q93" s="34"/>
      <c r="R93" s="34"/>
      <c r="S93" s="30"/>
      <c r="T93" s="30"/>
      <c r="U93" s="30"/>
      <c r="V93" s="30"/>
      <c r="W93" s="30"/>
      <c r="X93" s="30"/>
      <c r="Y93" s="30"/>
    </row>
    <row r="94" spans="1:25" ht="12.75" customHeight="1" x14ac:dyDescent="0.25">
      <c r="A94" s="30"/>
      <c r="C94" s="36" t="s">
        <v>94</v>
      </c>
      <c r="D94" s="37"/>
      <c r="F94" s="34"/>
      <c r="G94" s="34"/>
      <c r="H94" s="34"/>
      <c r="I94" s="34"/>
      <c r="J94" s="34"/>
      <c r="K94" s="34"/>
      <c r="L94" s="34"/>
      <c r="M94" s="34"/>
      <c r="P94" s="34"/>
      <c r="Q94" s="34"/>
      <c r="R94" s="34"/>
      <c r="S94" s="30"/>
      <c r="T94" s="30"/>
      <c r="U94" s="30"/>
      <c r="V94" s="30"/>
      <c r="W94" s="30"/>
      <c r="X94" s="30"/>
      <c r="Y94" s="30"/>
    </row>
    <row r="95" spans="1:25" ht="12.75" customHeight="1" x14ac:dyDescent="0.25">
      <c r="A95" s="30"/>
      <c r="C95" s="36" t="s">
        <v>91</v>
      </c>
      <c r="D95" s="37"/>
      <c r="F95" s="34"/>
      <c r="G95" s="34"/>
      <c r="H95" s="34"/>
      <c r="I95" s="34"/>
      <c r="J95" s="34"/>
      <c r="K95" s="34"/>
      <c r="L95" s="34"/>
      <c r="M95" s="34"/>
      <c r="P95" s="34"/>
      <c r="Q95" s="34"/>
      <c r="R95" s="34"/>
      <c r="S95" s="30"/>
      <c r="T95" s="30"/>
      <c r="U95" s="30"/>
      <c r="V95" s="30"/>
      <c r="W95" s="30"/>
      <c r="X95" s="30"/>
      <c r="Y95" s="30"/>
    </row>
    <row r="96" spans="1:25" ht="12.75" customHeight="1" x14ac:dyDescent="0.25">
      <c r="A96" s="30"/>
      <c r="D96" s="37"/>
      <c r="E96" s="64"/>
      <c r="F96" s="34"/>
      <c r="G96" s="34"/>
      <c r="H96" s="34"/>
      <c r="I96" s="34"/>
      <c r="J96" s="34"/>
      <c r="K96" s="34"/>
      <c r="N96" s="34"/>
      <c r="O96" s="34"/>
      <c r="P96" s="34"/>
      <c r="Q96" s="34"/>
      <c r="R96" s="34"/>
      <c r="S96" s="30"/>
      <c r="T96" s="30"/>
      <c r="U96" s="30"/>
      <c r="V96" s="30"/>
      <c r="W96" s="30"/>
      <c r="X96" s="30"/>
      <c r="Y96" s="30"/>
    </row>
    <row r="97" spans="1:25" ht="12.75" customHeight="1" thickBot="1" x14ac:dyDescent="0.3">
      <c r="A97" s="30"/>
      <c r="B97" s="54"/>
      <c r="C97" s="34"/>
      <c r="D97" s="38">
        <f>SUM(D93:D96)</f>
        <v>1800</v>
      </c>
      <c r="E97" s="52" t="s">
        <v>55</v>
      </c>
      <c r="F97" s="38">
        <f>D97/12</f>
        <v>150</v>
      </c>
      <c r="G97" s="50" t="s">
        <v>97</v>
      </c>
      <c r="H97" s="34"/>
      <c r="I97" s="34"/>
      <c r="J97" s="34"/>
      <c r="K97" s="34"/>
      <c r="N97" s="34"/>
      <c r="O97" s="34"/>
      <c r="P97" s="34"/>
      <c r="Q97" s="34"/>
      <c r="R97" s="34"/>
      <c r="S97" s="30"/>
      <c r="T97" s="30"/>
      <c r="U97" s="30"/>
      <c r="V97" s="30"/>
      <c r="W97" s="30"/>
      <c r="X97" s="30"/>
      <c r="Y97" s="30"/>
    </row>
    <row r="98" spans="1:25" ht="12.75" customHeight="1" thickTop="1" x14ac:dyDescent="0.25">
      <c r="A98" s="30"/>
      <c r="B98" s="34"/>
      <c r="C98" s="34"/>
      <c r="D98" s="34"/>
      <c r="E98" s="34"/>
      <c r="F98" s="34"/>
      <c r="G98" s="34"/>
      <c r="H98" s="34"/>
      <c r="I98" s="34"/>
      <c r="J98" s="34"/>
      <c r="K98" s="34"/>
      <c r="N98" s="34"/>
      <c r="O98" s="34"/>
      <c r="P98" s="34"/>
      <c r="Q98" s="34"/>
      <c r="R98" s="34"/>
      <c r="S98" s="30"/>
      <c r="T98" s="30"/>
      <c r="U98" s="30"/>
      <c r="V98" s="30"/>
      <c r="W98" s="30"/>
      <c r="X98" s="30"/>
      <c r="Y98" s="30"/>
    </row>
    <row r="99" spans="1:25" ht="12.75" customHeight="1" x14ac:dyDescent="0.25">
      <c r="A99" s="30"/>
      <c r="B99" s="34"/>
      <c r="C99" s="34"/>
      <c r="D99" s="34"/>
      <c r="E99" s="34"/>
      <c r="F99" s="34"/>
      <c r="G99" s="34"/>
      <c r="H99" s="34"/>
      <c r="I99" s="34"/>
      <c r="J99" s="34"/>
      <c r="K99" s="34"/>
      <c r="N99" s="34"/>
      <c r="O99" s="34"/>
      <c r="P99" s="34"/>
      <c r="Q99" s="34"/>
      <c r="R99" s="34"/>
      <c r="S99" s="30"/>
      <c r="T99" s="30"/>
      <c r="U99" s="30"/>
      <c r="V99" s="30"/>
      <c r="W99" s="30"/>
      <c r="X99" s="30"/>
      <c r="Y99" s="30"/>
    </row>
    <row r="100" spans="1:25" ht="12.75" customHeight="1" x14ac:dyDescent="0.25">
      <c r="A100" s="30"/>
      <c r="B100" s="34"/>
      <c r="D100" s="34"/>
      <c r="E100" s="34"/>
      <c r="F100" s="34"/>
      <c r="G100" s="34"/>
      <c r="H100" s="34"/>
      <c r="I100" s="34"/>
      <c r="J100" s="34"/>
      <c r="K100" s="34"/>
      <c r="N100" s="34"/>
      <c r="O100" s="34"/>
      <c r="P100" s="34"/>
      <c r="Q100" s="34"/>
      <c r="R100" s="34"/>
      <c r="S100" s="30"/>
      <c r="T100" s="30"/>
      <c r="U100" s="30"/>
      <c r="V100" s="30"/>
      <c r="W100" s="30"/>
      <c r="X100" s="30"/>
      <c r="Y100" s="30"/>
    </row>
    <row r="101" spans="1:25" ht="12.75" customHeight="1" x14ac:dyDescent="0.25">
      <c r="A101" s="30"/>
      <c r="B101" s="34"/>
      <c r="D101" s="34"/>
      <c r="E101" s="34"/>
      <c r="F101" s="34"/>
      <c r="G101" s="34"/>
      <c r="H101" s="34"/>
      <c r="I101" s="34"/>
      <c r="J101" s="34"/>
      <c r="K101" s="34"/>
      <c r="N101" s="34"/>
      <c r="O101" s="34"/>
      <c r="P101" s="34"/>
      <c r="Q101" s="34"/>
      <c r="R101" s="34"/>
      <c r="S101" s="30"/>
      <c r="T101" s="30"/>
      <c r="U101" s="30"/>
      <c r="V101" s="30"/>
      <c r="W101" s="30"/>
      <c r="X101" s="30"/>
      <c r="Y101" s="30"/>
    </row>
    <row r="102" spans="1:25" ht="12.75" customHeight="1" x14ac:dyDescent="0.25">
      <c r="A102" s="30"/>
      <c r="B102" s="34"/>
      <c r="D102" s="34"/>
      <c r="E102" s="34"/>
      <c r="F102" s="34"/>
      <c r="G102" s="34"/>
      <c r="H102" s="34"/>
      <c r="I102" s="34"/>
      <c r="J102" s="34"/>
      <c r="K102" s="34"/>
      <c r="N102" s="34"/>
      <c r="O102" s="34"/>
      <c r="P102" s="34"/>
      <c r="Q102" s="34"/>
      <c r="R102" s="34"/>
      <c r="S102" s="30"/>
      <c r="T102" s="30"/>
      <c r="U102" s="30"/>
      <c r="V102" s="30"/>
      <c r="W102" s="30"/>
      <c r="X102" s="30"/>
      <c r="Y102" s="30"/>
    </row>
    <row r="103" spans="1:25" ht="12.75" customHeight="1" x14ac:dyDescent="0.25">
      <c r="A103" s="30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N103" s="34"/>
      <c r="O103" s="34"/>
      <c r="P103" s="34"/>
      <c r="Q103" s="34"/>
      <c r="R103" s="34"/>
      <c r="S103" s="30"/>
      <c r="T103" s="30"/>
      <c r="U103" s="30"/>
      <c r="V103" s="30"/>
      <c r="W103" s="30"/>
      <c r="X103" s="30"/>
      <c r="Y103" s="30"/>
    </row>
    <row r="104" spans="1:25" ht="12.75" customHeight="1" x14ac:dyDescent="0.25">
      <c r="A104" s="30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N104" s="34"/>
      <c r="O104" s="34"/>
      <c r="P104" s="34"/>
      <c r="Q104" s="34"/>
      <c r="R104" s="34"/>
      <c r="S104" s="30"/>
      <c r="T104" s="30"/>
      <c r="U104" s="30"/>
      <c r="V104" s="30"/>
      <c r="W104" s="30"/>
      <c r="X104" s="30"/>
      <c r="Y104" s="30"/>
    </row>
    <row r="105" spans="1:25" ht="12.75" customHeight="1" x14ac:dyDescent="0.25">
      <c r="A105" s="30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N105" s="34"/>
      <c r="O105" s="34"/>
      <c r="P105" s="34"/>
      <c r="Q105" s="34"/>
      <c r="R105" s="34"/>
      <c r="S105" s="30"/>
      <c r="T105" s="30"/>
      <c r="U105" s="30"/>
      <c r="V105" s="30"/>
      <c r="W105" s="30"/>
      <c r="X105" s="30"/>
      <c r="Y105" s="30"/>
    </row>
    <row r="106" spans="1:25" ht="12.75" customHeight="1" x14ac:dyDescent="0.25">
      <c r="A106" s="30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N106" s="34"/>
      <c r="O106" s="34"/>
      <c r="P106" s="34"/>
      <c r="Q106" s="34"/>
      <c r="R106" s="34"/>
      <c r="S106" s="30"/>
      <c r="T106" s="30"/>
      <c r="U106" s="30"/>
      <c r="V106" s="30"/>
      <c r="W106" s="30"/>
      <c r="X106" s="30"/>
      <c r="Y106" s="30"/>
    </row>
    <row r="107" spans="1:25" ht="12.75" customHeight="1" x14ac:dyDescent="0.25">
      <c r="A107" s="30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N107" s="34"/>
      <c r="O107" s="34"/>
      <c r="P107" s="34"/>
      <c r="Q107" s="34"/>
      <c r="R107" s="34"/>
      <c r="S107" s="30"/>
      <c r="T107" s="30"/>
      <c r="U107" s="30"/>
      <c r="V107" s="30"/>
      <c r="W107" s="30"/>
      <c r="X107" s="30"/>
      <c r="Y107" s="30"/>
    </row>
    <row r="108" spans="1:25" ht="12.75" customHeight="1" x14ac:dyDescent="0.25">
      <c r="A108" s="30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N108" s="34"/>
      <c r="O108" s="34"/>
      <c r="P108" s="34"/>
      <c r="Q108" s="34"/>
      <c r="R108" s="34"/>
      <c r="S108" s="30"/>
      <c r="T108" s="30"/>
      <c r="U108" s="30"/>
      <c r="V108" s="30"/>
      <c r="W108" s="30"/>
      <c r="X108" s="30"/>
      <c r="Y108" s="30"/>
    </row>
    <row r="109" spans="1:25" ht="12.75" customHeight="1" x14ac:dyDescent="0.25">
      <c r="A109" s="30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N109" s="34"/>
      <c r="O109" s="34"/>
      <c r="P109" s="34"/>
      <c r="Q109" s="34"/>
      <c r="R109" s="34"/>
      <c r="S109" s="30"/>
      <c r="T109" s="30"/>
      <c r="U109" s="30"/>
      <c r="V109" s="30"/>
      <c r="W109" s="30"/>
      <c r="X109" s="30"/>
      <c r="Y109" s="30"/>
    </row>
    <row r="110" spans="1:25" ht="12.75" customHeight="1" x14ac:dyDescent="0.25">
      <c r="A110" s="30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N110" s="34"/>
      <c r="O110" s="34"/>
      <c r="P110" s="34"/>
      <c r="Q110" s="34"/>
      <c r="R110" s="34"/>
      <c r="S110" s="30"/>
      <c r="T110" s="30"/>
      <c r="U110" s="30"/>
      <c r="V110" s="30"/>
      <c r="W110" s="30"/>
      <c r="X110" s="30"/>
      <c r="Y110" s="30"/>
    </row>
    <row r="111" spans="1:25" ht="12.75" customHeight="1" x14ac:dyDescent="0.25">
      <c r="A111" s="30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N111" s="34"/>
      <c r="O111" s="34"/>
      <c r="P111" s="34"/>
      <c r="Q111" s="34"/>
      <c r="R111" s="34"/>
      <c r="S111" s="30"/>
      <c r="T111" s="30"/>
      <c r="U111" s="30"/>
      <c r="V111" s="30"/>
      <c r="W111" s="30"/>
      <c r="X111" s="30"/>
      <c r="Y111" s="30"/>
    </row>
    <row r="112" spans="1:25" ht="12.75" customHeight="1" x14ac:dyDescent="0.25">
      <c r="A112" s="30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N112" s="34"/>
      <c r="O112" s="34"/>
      <c r="P112" s="34"/>
      <c r="Q112" s="34"/>
      <c r="R112" s="34"/>
      <c r="S112" s="30"/>
      <c r="T112" s="30"/>
      <c r="U112" s="30"/>
      <c r="V112" s="30"/>
      <c r="W112" s="30"/>
      <c r="X112" s="30"/>
      <c r="Y112" s="30"/>
    </row>
    <row r="113" spans="1:25" ht="12.75" customHeight="1" x14ac:dyDescent="0.25">
      <c r="A113" s="30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N113" s="34"/>
      <c r="O113" s="34"/>
      <c r="P113" s="34"/>
      <c r="Q113" s="34"/>
      <c r="R113" s="34"/>
      <c r="S113" s="30"/>
      <c r="T113" s="30"/>
      <c r="U113" s="30"/>
      <c r="V113" s="30"/>
      <c r="W113" s="30"/>
      <c r="X113" s="30"/>
      <c r="Y113" s="30"/>
    </row>
    <row r="114" spans="1:25" ht="12.75" customHeight="1" x14ac:dyDescent="0.25">
      <c r="A114" s="30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N114" s="34"/>
      <c r="O114" s="34"/>
      <c r="P114" s="34"/>
      <c r="Q114" s="34"/>
      <c r="R114" s="34"/>
      <c r="S114" s="30"/>
      <c r="T114" s="30"/>
      <c r="U114" s="30"/>
      <c r="V114" s="30"/>
      <c r="W114" s="30"/>
      <c r="X114" s="30"/>
      <c r="Y114" s="30"/>
    </row>
    <row r="115" spans="1:25" ht="12.75" customHeight="1" x14ac:dyDescent="0.25">
      <c r="A115" s="30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N115" s="34"/>
      <c r="O115" s="34"/>
      <c r="P115" s="34"/>
      <c r="Q115" s="34"/>
      <c r="R115" s="34"/>
      <c r="S115" s="30"/>
      <c r="T115" s="30"/>
      <c r="U115" s="30"/>
      <c r="V115" s="30"/>
      <c r="W115" s="30"/>
      <c r="X115" s="30"/>
      <c r="Y115" s="30"/>
    </row>
    <row r="116" spans="1:25" ht="12.75" customHeight="1" x14ac:dyDescent="0.25">
      <c r="A116" s="30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N116" s="34"/>
      <c r="O116" s="34"/>
      <c r="P116" s="34"/>
      <c r="Q116" s="34"/>
      <c r="R116" s="34"/>
      <c r="S116" s="30"/>
      <c r="T116" s="30"/>
      <c r="U116" s="30"/>
      <c r="V116" s="30"/>
      <c r="W116" s="30"/>
      <c r="X116" s="30"/>
      <c r="Y116" s="30"/>
    </row>
    <row r="117" spans="1:25" ht="12.75" customHeight="1" x14ac:dyDescent="0.25">
      <c r="A117" s="30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N117" s="34"/>
      <c r="O117" s="34"/>
      <c r="P117" s="34"/>
      <c r="Q117" s="34"/>
      <c r="R117" s="34"/>
      <c r="S117" s="30"/>
      <c r="T117" s="30"/>
      <c r="U117" s="30"/>
      <c r="V117" s="30"/>
      <c r="W117" s="30"/>
      <c r="X117" s="30"/>
      <c r="Y117" s="30"/>
    </row>
    <row r="118" spans="1:25" ht="12.75" customHeight="1" x14ac:dyDescent="0.25">
      <c r="A118" s="30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N118" s="34"/>
      <c r="O118" s="34"/>
      <c r="P118" s="34"/>
      <c r="Q118" s="34"/>
      <c r="R118" s="34"/>
      <c r="S118" s="30"/>
      <c r="T118" s="30"/>
      <c r="U118" s="30"/>
      <c r="V118" s="30"/>
      <c r="W118" s="30"/>
      <c r="X118" s="30"/>
      <c r="Y118" s="30"/>
    </row>
    <row r="119" spans="1:25" ht="12.75" customHeight="1" x14ac:dyDescent="0.25">
      <c r="A119" s="30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N119" s="34"/>
      <c r="O119" s="34"/>
      <c r="P119" s="34"/>
      <c r="Q119" s="34"/>
      <c r="R119" s="34"/>
      <c r="S119" s="30"/>
      <c r="T119" s="30"/>
      <c r="U119" s="30"/>
      <c r="V119" s="30"/>
      <c r="W119" s="30"/>
      <c r="X119" s="30"/>
      <c r="Y119" s="30"/>
    </row>
    <row r="120" spans="1:25" ht="12.75" customHeight="1" x14ac:dyDescent="0.25">
      <c r="A120" s="30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N120" s="34"/>
      <c r="O120" s="34"/>
      <c r="P120" s="34"/>
      <c r="Q120" s="34"/>
      <c r="R120" s="34"/>
      <c r="S120" s="30"/>
      <c r="T120" s="30"/>
      <c r="U120" s="30"/>
      <c r="V120" s="30"/>
      <c r="W120" s="30"/>
      <c r="X120" s="30"/>
      <c r="Y120" s="30"/>
    </row>
    <row r="121" spans="1:25" ht="12.75" customHeight="1" x14ac:dyDescent="0.25">
      <c r="A121" s="30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N121" s="34"/>
      <c r="O121" s="34"/>
      <c r="P121" s="34"/>
      <c r="Q121" s="34"/>
      <c r="R121" s="34"/>
      <c r="S121" s="30"/>
      <c r="T121" s="30"/>
      <c r="U121" s="30"/>
      <c r="V121" s="30"/>
      <c r="W121" s="30"/>
      <c r="X121" s="30"/>
      <c r="Y121" s="30"/>
    </row>
    <row r="122" spans="1:25" ht="12.75" customHeight="1" x14ac:dyDescent="0.25">
      <c r="A122" s="30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N122" s="34"/>
      <c r="O122" s="34"/>
      <c r="P122" s="34"/>
      <c r="Q122" s="34"/>
      <c r="R122" s="34"/>
      <c r="S122" s="30"/>
      <c r="T122" s="30"/>
      <c r="U122" s="30"/>
      <c r="V122" s="30"/>
      <c r="W122" s="30"/>
      <c r="X122" s="30"/>
      <c r="Y122" s="30"/>
    </row>
    <row r="123" spans="1:25" ht="12.75" customHeight="1" x14ac:dyDescent="0.25">
      <c r="A123" s="30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N123" s="34"/>
      <c r="O123" s="34"/>
      <c r="P123" s="34"/>
      <c r="Q123" s="34"/>
      <c r="R123" s="34"/>
      <c r="S123" s="30"/>
      <c r="T123" s="30"/>
      <c r="U123" s="30"/>
      <c r="V123" s="30"/>
      <c r="W123" s="30"/>
      <c r="X123" s="30"/>
      <c r="Y123" s="30"/>
    </row>
    <row r="124" spans="1:25" ht="12.75" customHeight="1" x14ac:dyDescent="0.25">
      <c r="A124" s="30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N124" s="34"/>
      <c r="O124" s="34"/>
      <c r="P124" s="34"/>
      <c r="Q124" s="34"/>
      <c r="R124" s="34"/>
      <c r="S124" s="30"/>
      <c r="T124" s="30"/>
      <c r="U124" s="30"/>
      <c r="V124" s="30"/>
      <c r="W124" s="30"/>
      <c r="X124" s="30"/>
      <c r="Y124" s="30"/>
    </row>
    <row r="125" spans="1:25" ht="12.75" customHeight="1" x14ac:dyDescent="0.25">
      <c r="A125" s="30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N125" s="34"/>
      <c r="O125" s="34"/>
      <c r="P125" s="34"/>
      <c r="Q125" s="34"/>
      <c r="R125" s="34"/>
      <c r="S125" s="30"/>
      <c r="T125" s="30"/>
      <c r="U125" s="30"/>
      <c r="V125" s="30"/>
      <c r="W125" s="30"/>
      <c r="X125" s="30"/>
      <c r="Y125" s="30"/>
    </row>
    <row r="126" spans="1:25" ht="12.75" customHeight="1" x14ac:dyDescent="0.25">
      <c r="A126" s="30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N126" s="34"/>
      <c r="O126" s="34"/>
      <c r="P126" s="34"/>
      <c r="Q126" s="34"/>
      <c r="R126" s="34"/>
      <c r="S126" s="30"/>
      <c r="T126" s="30"/>
      <c r="U126" s="30"/>
      <c r="V126" s="30"/>
      <c r="W126" s="30"/>
      <c r="X126" s="30"/>
      <c r="Y126" s="30"/>
    </row>
    <row r="127" spans="1:25" ht="12.75" customHeight="1" x14ac:dyDescent="0.25">
      <c r="A127" s="30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N127" s="34"/>
      <c r="O127" s="34"/>
      <c r="P127" s="34"/>
      <c r="Q127" s="34"/>
      <c r="R127" s="34"/>
      <c r="S127" s="30"/>
      <c r="T127" s="30"/>
      <c r="U127" s="30"/>
      <c r="V127" s="30"/>
      <c r="W127" s="30"/>
      <c r="X127" s="30"/>
      <c r="Y127" s="30"/>
    </row>
    <row r="128" spans="1:25" ht="12.75" customHeight="1" x14ac:dyDescent="0.25">
      <c r="A128" s="30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N128" s="34"/>
      <c r="O128" s="34"/>
      <c r="P128" s="34"/>
      <c r="Q128" s="34"/>
      <c r="R128" s="34"/>
      <c r="S128" s="30"/>
      <c r="T128" s="30"/>
      <c r="U128" s="30"/>
      <c r="V128" s="30"/>
      <c r="W128" s="30"/>
      <c r="X128" s="30"/>
      <c r="Y128" s="30"/>
    </row>
    <row r="129" spans="1:25" ht="12.75" customHeight="1" x14ac:dyDescent="0.25">
      <c r="A129" s="30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N129" s="34"/>
      <c r="O129" s="34"/>
      <c r="P129" s="34"/>
      <c r="Q129" s="34"/>
      <c r="R129" s="34"/>
      <c r="S129" s="30"/>
      <c r="T129" s="30"/>
      <c r="U129" s="30"/>
      <c r="V129" s="30"/>
      <c r="W129" s="30"/>
      <c r="X129" s="30"/>
      <c r="Y129" s="30"/>
    </row>
    <row r="130" spans="1:25" ht="12.75" customHeight="1" x14ac:dyDescent="0.25">
      <c r="A130" s="30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N130" s="34"/>
      <c r="O130" s="34"/>
      <c r="P130" s="34"/>
      <c r="Q130" s="34"/>
      <c r="R130" s="34"/>
      <c r="S130" s="30"/>
      <c r="T130" s="30"/>
      <c r="U130" s="30"/>
      <c r="V130" s="30"/>
      <c r="W130" s="30"/>
      <c r="X130" s="30"/>
      <c r="Y130" s="30"/>
    </row>
    <row r="131" spans="1:25" ht="12.75" customHeight="1" x14ac:dyDescent="0.25">
      <c r="A131" s="30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N131" s="34"/>
      <c r="O131" s="34"/>
      <c r="P131" s="34"/>
      <c r="Q131" s="34"/>
      <c r="R131" s="34"/>
      <c r="S131" s="30"/>
      <c r="T131" s="30"/>
      <c r="U131" s="30"/>
      <c r="V131" s="30"/>
      <c r="W131" s="30"/>
      <c r="X131" s="30"/>
      <c r="Y131" s="30"/>
    </row>
    <row r="132" spans="1:25" ht="12.75" customHeight="1" x14ac:dyDescent="0.25">
      <c r="A132" s="30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N132" s="34"/>
      <c r="O132" s="34"/>
      <c r="P132" s="34"/>
      <c r="Q132" s="34"/>
      <c r="R132" s="34"/>
      <c r="S132" s="30"/>
      <c r="T132" s="30"/>
      <c r="U132" s="30"/>
      <c r="V132" s="30"/>
      <c r="W132" s="30"/>
      <c r="X132" s="30"/>
      <c r="Y132" s="30"/>
    </row>
    <row r="133" spans="1:25" ht="12.75" customHeight="1" x14ac:dyDescent="0.25">
      <c r="A133" s="30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N133" s="34"/>
      <c r="O133" s="34"/>
      <c r="P133" s="34"/>
      <c r="Q133" s="34"/>
      <c r="R133" s="34"/>
      <c r="S133" s="30"/>
      <c r="T133" s="30"/>
      <c r="U133" s="30"/>
      <c r="V133" s="30"/>
      <c r="W133" s="30"/>
      <c r="X133" s="30"/>
      <c r="Y133" s="30"/>
    </row>
    <row r="134" spans="1:25" ht="12.75" customHeight="1" x14ac:dyDescent="0.25">
      <c r="A134" s="30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N134" s="34"/>
      <c r="O134" s="34"/>
      <c r="P134" s="34"/>
      <c r="Q134" s="34"/>
      <c r="R134" s="34"/>
      <c r="S134" s="30"/>
      <c r="T134" s="30"/>
      <c r="U134" s="30"/>
      <c r="V134" s="30"/>
      <c r="W134" s="30"/>
      <c r="X134" s="30"/>
      <c r="Y134" s="30"/>
    </row>
    <row r="135" spans="1:25" ht="12.75" customHeight="1" x14ac:dyDescent="0.25">
      <c r="A135" s="30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N135" s="34"/>
      <c r="O135" s="34"/>
      <c r="P135" s="34"/>
      <c r="Q135" s="34"/>
      <c r="R135" s="34"/>
      <c r="S135" s="30"/>
      <c r="T135" s="30"/>
      <c r="U135" s="30"/>
      <c r="V135" s="30"/>
      <c r="W135" s="30"/>
      <c r="X135" s="30"/>
      <c r="Y135" s="30"/>
    </row>
    <row r="136" spans="1:25" ht="12.75" customHeight="1" x14ac:dyDescent="0.25">
      <c r="A136" s="30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N136" s="34"/>
      <c r="O136" s="34"/>
      <c r="P136" s="34"/>
      <c r="Q136" s="34"/>
      <c r="R136" s="34"/>
      <c r="S136" s="30"/>
      <c r="T136" s="30"/>
      <c r="U136" s="30"/>
      <c r="V136" s="30"/>
      <c r="W136" s="30"/>
      <c r="X136" s="30"/>
      <c r="Y136" s="30"/>
    </row>
    <row r="137" spans="1:25" ht="12.75" customHeight="1" x14ac:dyDescent="0.25">
      <c r="A137" s="30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N137" s="34"/>
      <c r="O137" s="34"/>
      <c r="P137" s="34"/>
      <c r="Q137" s="34"/>
      <c r="R137" s="34"/>
      <c r="S137" s="30"/>
      <c r="T137" s="30"/>
      <c r="U137" s="30"/>
      <c r="V137" s="30"/>
      <c r="W137" s="30"/>
      <c r="X137" s="30"/>
      <c r="Y137" s="30"/>
    </row>
    <row r="138" spans="1:25" ht="12.75" customHeight="1" x14ac:dyDescent="0.25">
      <c r="A138" s="30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N138" s="34"/>
      <c r="O138" s="34"/>
      <c r="P138" s="34"/>
      <c r="Q138" s="34"/>
      <c r="R138" s="34"/>
      <c r="S138" s="30"/>
      <c r="T138" s="30"/>
      <c r="U138" s="30"/>
      <c r="V138" s="30"/>
      <c r="W138" s="30"/>
      <c r="X138" s="30"/>
      <c r="Y138" s="30"/>
    </row>
    <row r="139" spans="1:25" ht="12.75" customHeight="1" x14ac:dyDescent="0.25">
      <c r="A139" s="30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N139" s="34"/>
      <c r="O139" s="34"/>
      <c r="P139" s="34"/>
      <c r="Q139" s="34"/>
      <c r="R139" s="34"/>
      <c r="S139" s="30"/>
      <c r="T139" s="30"/>
      <c r="U139" s="30"/>
      <c r="V139" s="30"/>
      <c r="W139" s="30"/>
      <c r="X139" s="30"/>
      <c r="Y139" s="30"/>
    </row>
    <row r="140" spans="1:25" ht="12.75" customHeight="1" x14ac:dyDescent="0.25">
      <c r="A140" s="30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N140" s="34"/>
      <c r="O140" s="34"/>
      <c r="P140" s="34"/>
      <c r="Q140" s="34"/>
      <c r="R140" s="34"/>
      <c r="S140" s="30"/>
      <c r="T140" s="30"/>
      <c r="U140" s="30"/>
      <c r="V140" s="30"/>
      <c r="W140" s="30"/>
      <c r="X140" s="30"/>
      <c r="Y140" s="30"/>
    </row>
    <row r="141" spans="1:25" ht="12.75" customHeight="1" x14ac:dyDescent="0.25">
      <c r="A141" s="30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N141" s="34"/>
      <c r="O141" s="34"/>
      <c r="P141" s="34"/>
      <c r="Q141" s="34"/>
      <c r="R141" s="34"/>
      <c r="S141" s="30"/>
      <c r="T141" s="30"/>
      <c r="U141" s="30"/>
      <c r="V141" s="30"/>
      <c r="W141" s="30"/>
      <c r="X141" s="30"/>
      <c r="Y141" s="30"/>
    </row>
    <row r="142" spans="1:25" ht="12.75" customHeight="1" x14ac:dyDescent="0.25">
      <c r="A142" s="30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N142" s="34"/>
      <c r="O142" s="34"/>
      <c r="P142" s="34"/>
      <c r="Q142" s="34"/>
      <c r="R142" s="34"/>
      <c r="S142" s="30"/>
      <c r="T142" s="30"/>
      <c r="U142" s="30"/>
      <c r="V142" s="30"/>
      <c r="W142" s="30"/>
      <c r="X142" s="30"/>
      <c r="Y142" s="30"/>
    </row>
    <row r="143" spans="1:25" ht="12.75" customHeight="1" x14ac:dyDescent="0.25">
      <c r="A143" s="30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N143" s="34"/>
      <c r="O143" s="34"/>
      <c r="P143" s="34"/>
      <c r="Q143" s="34"/>
      <c r="R143" s="34"/>
      <c r="S143" s="30"/>
      <c r="T143" s="30"/>
      <c r="U143" s="30"/>
      <c r="V143" s="30"/>
      <c r="W143" s="30"/>
      <c r="X143" s="30"/>
      <c r="Y143" s="30"/>
    </row>
    <row r="144" spans="1:25" ht="12.75" customHeight="1" x14ac:dyDescent="0.25">
      <c r="A144" s="30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N144" s="34"/>
      <c r="O144" s="34"/>
      <c r="P144" s="34"/>
      <c r="Q144" s="34"/>
      <c r="R144" s="34"/>
      <c r="S144" s="30"/>
      <c r="T144" s="30"/>
      <c r="U144" s="30"/>
      <c r="V144" s="30"/>
      <c r="W144" s="30"/>
      <c r="X144" s="30"/>
      <c r="Y144" s="30"/>
    </row>
    <row r="145" spans="1:25" ht="12.75" customHeight="1" x14ac:dyDescent="0.25">
      <c r="A145" s="30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N145" s="34"/>
      <c r="O145" s="34"/>
      <c r="P145" s="34"/>
      <c r="Q145" s="34"/>
      <c r="R145" s="34"/>
      <c r="S145" s="30"/>
      <c r="T145" s="30"/>
      <c r="U145" s="30"/>
      <c r="V145" s="30"/>
      <c r="W145" s="30"/>
      <c r="X145" s="30"/>
      <c r="Y145" s="30"/>
    </row>
    <row r="146" spans="1:25" ht="12.75" customHeight="1" x14ac:dyDescent="0.25">
      <c r="A146" s="30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N146" s="34"/>
      <c r="O146" s="34"/>
      <c r="P146" s="34"/>
      <c r="Q146" s="34"/>
      <c r="R146" s="34"/>
      <c r="S146" s="30"/>
      <c r="T146" s="30"/>
      <c r="U146" s="30"/>
      <c r="V146" s="30"/>
      <c r="W146" s="30"/>
      <c r="X146" s="30"/>
      <c r="Y146" s="30"/>
    </row>
    <row r="147" spans="1:25" ht="12.75" customHeight="1" x14ac:dyDescent="0.25">
      <c r="A147" s="30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N147" s="34"/>
      <c r="O147" s="34"/>
      <c r="P147" s="34"/>
      <c r="Q147" s="34"/>
      <c r="R147" s="34"/>
      <c r="S147" s="30"/>
      <c r="T147" s="30"/>
      <c r="U147" s="30"/>
      <c r="V147" s="30"/>
      <c r="W147" s="30"/>
      <c r="X147" s="30"/>
      <c r="Y147" s="30"/>
    </row>
    <row r="148" spans="1:25" ht="12.75" customHeight="1" x14ac:dyDescent="0.25">
      <c r="A148" s="30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N148" s="34"/>
      <c r="O148" s="34"/>
      <c r="P148" s="34"/>
      <c r="Q148" s="34"/>
      <c r="R148" s="34"/>
      <c r="S148" s="30"/>
      <c r="T148" s="30"/>
      <c r="U148" s="30"/>
      <c r="V148" s="30"/>
      <c r="W148" s="30"/>
      <c r="X148" s="30"/>
      <c r="Y148" s="30"/>
    </row>
    <row r="149" spans="1:25" ht="12.75" customHeight="1" x14ac:dyDescent="0.25">
      <c r="A149" s="30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N149" s="34"/>
      <c r="O149" s="34"/>
      <c r="P149" s="34"/>
      <c r="Q149" s="34"/>
      <c r="R149" s="34"/>
      <c r="S149" s="30"/>
      <c r="T149" s="30"/>
      <c r="U149" s="30"/>
      <c r="V149" s="30"/>
      <c r="W149" s="30"/>
      <c r="X149" s="30"/>
      <c r="Y149" s="30"/>
    </row>
    <row r="150" spans="1:25" ht="12.75" customHeight="1" x14ac:dyDescent="0.25">
      <c r="A150" s="30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N150" s="34"/>
      <c r="O150" s="34"/>
      <c r="P150" s="34"/>
      <c r="Q150" s="34"/>
      <c r="R150" s="34"/>
      <c r="S150" s="30"/>
      <c r="T150" s="30"/>
      <c r="U150" s="30"/>
      <c r="V150" s="30"/>
      <c r="W150" s="30"/>
      <c r="X150" s="30"/>
      <c r="Y150" s="30"/>
    </row>
    <row r="151" spans="1:25" ht="12.75" customHeight="1" x14ac:dyDescent="0.25">
      <c r="A151" s="30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N151" s="34"/>
      <c r="O151" s="34"/>
      <c r="P151" s="34"/>
      <c r="Q151" s="34"/>
      <c r="R151" s="34"/>
      <c r="S151" s="30"/>
      <c r="T151" s="30"/>
      <c r="U151" s="30"/>
      <c r="V151" s="30"/>
      <c r="W151" s="30"/>
      <c r="X151" s="30"/>
      <c r="Y151" s="30"/>
    </row>
    <row r="152" spans="1:25" ht="12.75" customHeight="1" x14ac:dyDescent="0.25">
      <c r="A152" s="30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N152" s="34"/>
      <c r="O152" s="34"/>
      <c r="P152" s="34"/>
      <c r="Q152" s="34"/>
      <c r="R152" s="34"/>
      <c r="S152" s="30"/>
      <c r="T152" s="30"/>
      <c r="U152" s="30"/>
      <c r="V152" s="30"/>
      <c r="W152" s="30"/>
      <c r="X152" s="30"/>
      <c r="Y152" s="30"/>
    </row>
    <row r="153" spans="1:25" ht="12.75" customHeight="1" x14ac:dyDescent="0.25">
      <c r="A153" s="30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N153" s="34"/>
      <c r="O153" s="34"/>
      <c r="P153" s="34"/>
      <c r="Q153" s="34"/>
      <c r="R153" s="34"/>
      <c r="S153" s="30"/>
      <c r="T153" s="30"/>
      <c r="U153" s="30"/>
      <c r="V153" s="30"/>
      <c r="W153" s="30"/>
      <c r="X153" s="30"/>
      <c r="Y153" s="30"/>
    </row>
    <row r="154" spans="1:25" ht="12.75" customHeight="1" x14ac:dyDescent="0.25">
      <c r="A154" s="30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N154" s="34"/>
      <c r="O154" s="34"/>
      <c r="P154" s="34"/>
      <c r="Q154" s="34"/>
      <c r="R154" s="34"/>
      <c r="S154" s="30"/>
      <c r="T154" s="30"/>
      <c r="U154" s="30"/>
      <c r="V154" s="30"/>
      <c r="W154" s="30"/>
      <c r="X154" s="30"/>
      <c r="Y154" s="30"/>
    </row>
    <row r="155" spans="1:25" ht="12.75" customHeight="1" x14ac:dyDescent="0.25">
      <c r="A155" s="30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N155" s="34"/>
      <c r="O155" s="34"/>
      <c r="P155" s="34"/>
      <c r="Q155" s="34"/>
      <c r="R155" s="34"/>
      <c r="S155" s="30"/>
      <c r="T155" s="30"/>
      <c r="U155" s="30"/>
      <c r="V155" s="30"/>
      <c r="W155" s="30"/>
      <c r="X155" s="30"/>
      <c r="Y155" s="30"/>
    </row>
    <row r="156" spans="1:25" ht="12.75" customHeight="1" x14ac:dyDescent="0.25">
      <c r="A156" s="30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N156" s="34"/>
      <c r="O156" s="34"/>
      <c r="P156" s="34"/>
      <c r="Q156" s="34"/>
      <c r="R156" s="34"/>
      <c r="S156" s="30"/>
      <c r="T156" s="30"/>
      <c r="U156" s="30"/>
      <c r="V156" s="30"/>
      <c r="W156" s="30"/>
      <c r="X156" s="30"/>
      <c r="Y156" s="30"/>
    </row>
    <row r="157" spans="1:25" ht="12.75" customHeight="1" x14ac:dyDescent="0.25">
      <c r="A157" s="30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N157" s="34"/>
      <c r="O157" s="34"/>
      <c r="P157" s="34"/>
      <c r="Q157" s="34"/>
      <c r="R157" s="34"/>
      <c r="S157" s="30"/>
      <c r="T157" s="30"/>
      <c r="U157" s="30"/>
      <c r="V157" s="30"/>
      <c r="W157" s="30"/>
      <c r="X157" s="30"/>
      <c r="Y157" s="30"/>
    </row>
    <row r="158" spans="1:25" ht="12.75" customHeight="1" x14ac:dyDescent="0.25">
      <c r="A158" s="30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N158" s="34"/>
      <c r="O158" s="34"/>
      <c r="P158" s="34"/>
      <c r="Q158" s="34"/>
      <c r="R158" s="34"/>
      <c r="S158" s="30"/>
      <c r="T158" s="30"/>
      <c r="U158" s="30"/>
      <c r="V158" s="30"/>
      <c r="W158" s="30"/>
      <c r="X158" s="30"/>
      <c r="Y158" s="30"/>
    </row>
    <row r="159" spans="1:25" ht="12.75" customHeight="1" x14ac:dyDescent="0.25">
      <c r="A159" s="30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N159" s="34"/>
      <c r="O159" s="34"/>
      <c r="P159" s="34"/>
      <c r="Q159" s="34"/>
      <c r="R159" s="34"/>
      <c r="S159" s="30"/>
      <c r="T159" s="30"/>
      <c r="U159" s="30"/>
      <c r="V159" s="30"/>
      <c r="W159" s="30"/>
      <c r="X159" s="30"/>
      <c r="Y159" s="30"/>
    </row>
    <row r="160" spans="1:25" ht="12.75" customHeight="1" x14ac:dyDescent="0.25">
      <c r="A160" s="30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N160" s="34"/>
      <c r="O160" s="34"/>
      <c r="P160" s="34"/>
      <c r="Q160" s="34"/>
      <c r="R160" s="34"/>
      <c r="S160" s="30"/>
      <c r="T160" s="30"/>
      <c r="U160" s="30"/>
      <c r="V160" s="30"/>
      <c r="W160" s="30"/>
      <c r="X160" s="30"/>
      <c r="Y160" s="30"/>
    </row>
    <row r="161" spans="1:25" ht="12.75" customHeight="1" x14ac:dyDescent="0.25">
      <c r="A161" s="30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N161" s="34"/>
      <c r="O161" s="34"/>
      <c r="P161" s="34"/>
      <c r="Q161" s="34"/>
      <c r="R161" s="34"/>
      <c r="S161" s="30"/>
      <c r="T161" s="30"/>
      <c r="U161" s="30"/>
      <c r="V161" s="30"/>
      <c r="W161" s="30"/>
      <c r="X161" s="30"/>
      <c r="Y161" s="30"/>
    </row>
    <row r="162" spans="1:25" ht="12.75" customHeight="1" x14ac:dyDescent="0.25">
      <c r="A162" s="30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N162" s="34"/>
      <c r="O162" s="34"/>
      <c r="P162" s="34"/>
      <c r="Q162" s="34"/>
      <c r="R162" s="34"/>
      <c r="S162" s="30"/>
      <c r="T162" s="30"/>
      <c r="U162" s="30"/>
      <c r="V162" s="30"/>
      <c r="W162" s="30"/>
      <c r="X162" s="30"/>
      <c r="Y162" s="30"/>
    </row>
    <row r="163" spans="1:25" ht="12.75" customHeight="1" x14ac:dyDescent="0.25">
      <c r="A163" s="30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N163" s="34"/>
      <c r="O163" s="34"/>
      <c r="P163" s="34"/>
      <c r="Q163" s="34"/>
      <c r="R163" s="34"/>
      <c r="S163" s="30"/>
      <c r="T163" s="30"/>
      <c r="U163" s="30"/>
      <c r="V163" s="30"/>
      <c r="W163" s="30"/>
      <c r="X163" s="30"/>
      <c r="Y163" s="30"/>
    </row>
    <row r="164" spans="1:25" ht="12.75" customHeight="1" x14ac:dyDescent="0.25">
      <c r="A164" s="30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N164" s="34"/>
      <c r="O164" s="34"/>
      <c r="P164" s="34"/>
      <c r="Q164" s="34"/>
      <c r="R164" s="34"/>
      <c r="S164" s="30"/>
      <c r="T164" s="30"/>
      <c r="U164" s="30"/>
      <c r="V164" s="30"/>
      <c r="W164" s="30"/>
      <c r="X164" s="30"/>
      <c r="Y164" s="30"/>
    </row>
    <row r="165" spans="1:25" ht="12.75" customHeight="1" x14ac:dyDescent="0.25">
      <c r="A165" s="30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N165" s="34"/>
      <c r="O165" s="34"/>
      <c r="P165" s="34"/>
      <c r="Q165" s="34"/>
      <c r="R165" s="34"/>
      <c r="S165" s="30"/>
      <c r="T165" s="30"/>
      <c r="U165" s="30"/>
      <c r="V165" s="30"/>
      <c r="W165" s="30"/>
      <c r="X165" s="30"/>
      <c r="Y165" s="30"/>
    </row>
    <row r="166" spans="1:25" ht="12.75" customHeight="1" x14ac:dyDescent="0.25">
      <c r="A166" s="30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N166" s="34"/>
      <c r="O166" s="34"/>
      <c r="P166" s="34"/>
      <c r="Q166" s="34"/>
      <c r="R166" s="34"/>
      <c r="S166" s="30"/>
      <c r="T166" s="30"/>
      <c r="U166" s="30"/>
      <c r="V166" s="30"/>
      <c r="W166" s="30"/>
      <c r="X166" s="30"/>
      <c r="Y166" s="30"/>
    </row>
    <row r="167" spans="1:25" ht="12.75" customHeight="1" x14ac:dyDescent="0.25">
      <c r="A167" s="30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N167" s="34"/>
      <c r="O167" s="34"/>
      <c r="P167" s="34"/>
      <c r="Q167" s="34"/>
      <c r="R167" s="34"/>
      <c r="S167" s="30"/>
      <c r="T167" s="30"/>
      <c r="U167" s="30"/>
      <c r="V167" s="30"/>
      <c r="W167" s="30"/>
      <c r="X167" s="30"/>
      <c r="Y167" s="30"/>
    </row>
    <row r="168" spans="1:25" ht="12.75" customHeight="1" x14ac:dyDescent="0.25">
      <c r="A168" s="30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N168" s="34"/>
      <c r="O168" s="34"/>
      <c r="P168" s="34"/>
      <c r="Q168" s="34"/>
      <c r="R168" s="34"/>
      <c r="S168" s="30"/>
      <c r="T168" s="30"/>
      <c r="U168" s="30"/>
      <c r="V168" s="30"/>
      <c r="W168" s="30"/>
      <c r="X168" s="30"/>
      <c r="Y168" s="30"/>
    </row>
    <row r="169" spans="1:25" ht="15.75" customHeight="1" x14ac:dyDescent="0.25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</row>
    <row r="170" spans="1:25" ht="15.75" customHeight="1" x14ac:dyDescent="0.25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</row>
    <row r="171" spans="1:25" ht="15.75" customHeight="1" x14ac:dyDescent="0.25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</row>
    <row r="172" spans="1:25" ht="15.75" customHeight="1" x14ac:dyDescent="0.25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</row>
    <row r="173" spans="1:25" ht="15.75" customHeight="1" x14ac:dyDescent="0.25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</row>
    <row r="174" spans="1:25" ht="15.75" customHeight="1" x14ac:dyDescent="0.25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</row>
    <row r="175" spans="1:25" ht="15.75" customHeight="1" x14ac:dyDescent="0.25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</row>
    <row r="176" spans="1:25" ht="15.75" customHeight="1" x14ac:dyDescent="0.25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</row>
    <row r="177" spans="1:25" ht="15.75" customHeight="1" x14ac:dyDescent="0.25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</row>
    <row r="178" spans="1:25" ht="15.75" customHeight="1" x14ac:dyDescent="0.25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</row>
    <row r="179" spans="1:25" ht="15.75" customHeight="1" x14ac:dyDescent="0.25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</row>
    <row r="180" spans="1:25" ht="15.75" customHeight="1" x14ac:dyDescent="0.25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</row>
    <row r="181" spans="1:25" ht="15.75" customHeight="1" x14ac:dyDescent="0.25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</row>
    <row r="182" spans="1:25" ht="15.75" customHeight="1" x14ac:dyDescent="0.25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</row>
    <row r="183" spans="1:25" ht="15.75" customHeight="1" x14ac:dyDescent="0.25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</row>
    <row r="184" spans="1:25" ht="15.75" customHeight="1" x14ac:dyDescent="0.25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</row>
    <row r="185" spans="1:25" ht="15.75" customHeight="1" x14ac:dyDescent="0.25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</row>
    <row r="186" spans="1:25" ht="15.75" customHeight="1" x14ac:dyDescent="0.25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</row>
    <row r="187" spans="1:25" ht="15.75" customHeight="1" x14ac:dyDescent="0.25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</row>
    <row r="188" spans="1:25" ht="15.75" customHeight="1" x14ac:dyDescent="0.25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</row>
    <row r="189" spans="1:25" ht="15.75" customHeight="1" x14ac:dyDescent="0.25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</row>
    <row r="190" spans="1:25" ht="15.75" customHeight="1" x14ac:dyDescent="0.25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</row>
    <row r="191" spans="1:25" ht="15.75" customHeight="1" x14ac:dyDescent="0.25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</row>
    <row r="192" spans="1:25" ht="15.75" customHeight="1" x14ac:dyDescent="0.25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</row>
    <row r="193" spans="1:25" ht="15.75" customHeight="1" x14ac:dyDescent="0.25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</row>
    <row r="194" spans="1:25" ht="15.75" customHeight="1" x14ac:dyDescent="0.25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</row>
    <row r="195" spans="1:25" ht="15.75" customHeight="1" x14ac:dyDescent="0.25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</row>
    <row r="196" spans="1:25" ht="15.75" customHeight="1" x14ac:dyDescent="0.25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</row>
    <row r="197" spans="1:25" ht="15.75" customHeight="1" x14ac:dyDescent="0.25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</row>
    <row r="198" spans="1:25" ht="15.75" customHeight="1" x14ac:dyDescent="0.25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</row>
    <row r="199" spans="1:25" ht="15.75" customHeight="1" x14ac:dyDescent="0.25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</row>
    <row r="200" spans="1:25" ht="15.75" customHeight="1" x14ac:dyDescent="0.25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</row>
    <row r="201" spans="1:25" ht="15.75" customHeight="1" x14ac:dyDescent="0.25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</row>
    <row r="202" spans="1:25" ht="15.75" customHeight="1" x14ac:dyDescent="0.25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</row>
    <row r="203" spans="1:25" ht="15.75" customHeight="1" x14ac:dyDescent="0.25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</row>
    <row r="204" spans="1:25" ht="15.75" customHeight="1" x14ac:dyDescent="0.25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</row>
    <row r="205" spans="1:25" ht="15.75" customHeight="1" x14ac:dyDescent="0.25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</row>
    <row r="206" spans="1:25" ht="15.75" customHeight="1" x14ac:dyDescent="0.25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</row>
    <row r="207" spans="1:25" ht="15.75" customHeight="1" x14ac:dyDescent="0.25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</row>
    <row r="208" spans="1:25" ht="15.75" customHeight="1" x14ac:dyDescent="0.25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</row>
    <row r="209" spans="1:25" ht="15.75" customHeight="1" x14ac:dyDescent="0.25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</row>
    <row r="210" spans="1:25" ht="15.75" customHeight="1" x14ac:dyDescent="0.25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</row>
    <row r="211" spans="1:25" ht="15.75" customHeight="1" x14ac:dyDescent="0.25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</row>
    <row r="212" spans="1:25" ht="15.75" customHeight="1" x14ac:dyDescent="0.25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</row>
    <row r="213" spans="1:25" ht="15.75" customHeight="1" x14ac:dyDescent="0.25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</row>
    <row r="214" spans="1:25" ht="15.75" customHeight="1" x14ac:dyDescent="0.25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</row>
    <row r="215" spans="1:25" ht="15.75" customHeight="1" x14ac:dyDescent="0.25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</row>
    <row r="216" spans="1:25" ht="15.75" customHeight="1" x14ac:dyDescent="0.25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</row>
    <row r="217" spans="1:25" ht="15.75" customHeight="1" x14ac:dyDescent="0.25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</row>
    <row r="218" spans="1:25" ht="15.75" customHeight="1" x14ac:dyDescent="0.25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</row>
    <row r="219" spans="1:25" ht="15.75" customHeight="1" x14ac:dyDescent="0.25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</row>
    <row r="220" spans="1:25" ht="15.75" customHeight="1" x14ac:dyDescent="0.25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</row>
    <row r="221" spans="1:25" ht="15.75" customHeight="1" x14ac:dyDescent="0.25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</row>
    <row r="222" spans="1:25" ht="15.75" customHeight="1" x14ac:dyDescent="0.25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</row>
    <row r="223" spans="1:25" ht="15.75" customHeight="1" x14ac:dyDescent="0.25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</row>
    <row r="224" spans="1:25" ht="15.75" customHeight="1" x14ac:dyDescent="0.25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</row>
    <row r="225" spans="1:25" ht="15.75" customHeight="1" x14ac:dyDescent="0.25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</row>
    <row r="226" spans="1:25" ht="15.75" customHeight="1" x14ac:dyDescent="0.25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</row>
    <row r="227" spans="1:25" ht="15.75" customHeight="1" x14ac:dyDescent="0.25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</row>
    <row r="228" spans="1:25" ht="15.75" customHeight="1" x14ac:dyDescent="0.25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</row>
    <row r="229" spans="1:25" ht="15.75" customHeight="1" x14ac:dyDescent="0.25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</row>
    <row r="230" spans="1:25" ht="15.75" customHeight="1" x14ac:dyDescent="0.25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</row>
    <row r="231" spans="1:25" ht="15.75" customHeight="1" x14ac:dyDescent="0.25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</row>
    <row r="232" spans="1:25" ht="15.75" customHeight="1" x14ac:dyDescent="0.25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</row>
    <row r="233" spans="1:25" ht="15.75" customHeight="1" x14ac:dyDescent="0.25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</row>
    <row r="234" spans="1:25" ht="15.75" customHeight="1" x14ac:dyDescent="0.25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</row>
    <row r="235" spans="1:25" ht="15.75" customHeight="1" x14ac:dyDescent="0.25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</row>
    <row r="236" spans="1:25" ht="15.75" customHeight="1" x14ac:dyDescent="0.25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</row>
    <row r="237" spans="1:25" ht="15.75" customHeight="1" x14ac:dyDescent="0.25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</row>
    <row r="238" spans="1:25" ht="15.75" customHeight="1" x14ac:dyDescent="0.25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</row>
    <row r="239" spans="1:25" ht="15.75" customHeight="1" x14ac:dyDescent="0.25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</row>
    <row r="240" spans="1:25" ht="15.75" customHeight="1" x14ac:dyDescent="0.25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</row>
    <row r="241" spans="1:25" ht="15.75" customHeight="1" x14ac:dyDescent="0.25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</row>
    <row r="242" spans="1:25" ht="15.75" customHeight="1" x14ac:dyDescent="0.25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</row>
    <row r="243" spans="1:25" ht="15.75" customHeight="1" x14ac:dyDescent="0.25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</row>
    <row r="244" spans="1:25" ht="15.75" customHeight="1" x14ac:dyDescent="0.25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</row>
    <row r="245" spans="1:25" ht="15.75" customHeight="1" x14ac:dyDescent="0.25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</row>
    <row r="246" spans="1:25" ht="15.75" customHeight="1" x14ac:dyDescent="0.25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</row>
    <row r="247" spans="1:25" ht="15.75" customHeight="1" x14ac:dyDescent="0.25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</row>
    <row r="248" spans="1:25" ht="15.75" customHeight="1" x14ac:dyDescent="0.25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</row>
    <row r="249" spans="1:25" ht="15.75" customHeight="1" x14ac:dyDescent="0.25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</row>
    <row r="250" spans="1:25" ht="15.75" customHeight="1" x14ac:dyDescent="0.25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</row>
    <row r="251" spans="1:25" ht="15.75" customHeight="1" x14ac:dyDescent="0.25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</row>
    <row r="252" spans="1:25" ht="15.75" customHeight="1" x14ac:dyDescent="0.25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</row>
    <row r="253" spans="1:25" ht="15.75" customHeight="1" x14ac:dyDescent="0.25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</row>
    <row r="254" spans="1:25" ht="15.75" customHeight="1" x14ac:dyDescent="0.25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</row>
    <row r="255" spans="1:25" ht="15.75" customHeight="1" x14ac:dyDescent="0.25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</row>
    <row r="256" spans="1:25" ht="15.75" customHeight="1" x14ac:dyDescent="0.25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</row>
    <row r="257" spans="1:25" ht="15.75" customHeight="1" x14ac:dyDescent="0.25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</row>
    <row r="258" spans="1:25" ht="15.75" customHeight="1" x14ac:dyDescent="0.25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</row>
    <row r="259" spans="1:25" ht="15.75" customHeight="1" x14ac:dyDescent="0.25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</row>
    <row r="260" spans="1:25" ht="15.75" customHeight="1" x14ac:dyDescent="0.25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</row>
    <row r="261" spans="1:25" ht="15.75" customHeight="1" x14ac:dyDescent="0.25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</row>
    <row r="262" spans="1:25" ht="15.75" customHeight="1" x14ac:dyDescent="0.25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</row>
    <row r="263" spans="1:25" ht="15.75" customHeight="1" x14ac:dyDescent="0.25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</row>
    <row r="264" spans="1:25" ht="15.75" customHeight="1" x14ac:dyDescent="0.25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</row>
    <row r="265" spans="1:25" ht="15.75" customHeight="1" x14ac:dyDescent="0.25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</row>
    <row r="266" spans="1:25" ht="15.75" customHeight="1" x14ac:dyDescent="0.25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</row>
    <row r="267" spans="1:25" ht="15.75" customHeight="1" x14ac:dyDescent="0.25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</row>
    <row r="268" spans="1:25" ht="15.75" customHeight="1" x14ac:dyDescent="0.25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</row>
    <row r="269" spans="1:25" ht="15.75" customHeight="1" x14ac:dyDescent="0.25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</row>
    <row r="270" spans="1:25" ht="15.75" customHeight="1" x14ac:dyDescent="0.25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</row>
    <row r="271" spans="1:25" ht="15.75" customHeight="1" x14ac:dyDescent="0.25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</row>
    <row r="272" spans="1:25" ht="15.75" customHeight="1" x14ac:dyDescent="0.25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</row>
    <row r="273" spans="1:25" ht="15.75" customHeight="1" x14ac:dyDescent="0.25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</row>
    <row r="274" spans="1:25" ht="15.75" customHeight="1" x14ac:dyDescent="0.25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</row>
    <row r="275" spans="1:25" ht="15.75" customHeight="1" x14ac:dyDescent="0.25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</row>
    <row r="276" spans="1:25" ht="15.75" customHeight="1" x14ac:dyDescent="0.25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</row>
    <row r="277" spans="1:25" ht="15.75" customHeight="1" x14ac:dyDescent="0.25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</row>
    <row r="278" spans="1:25" ht="15.75" customHeight="1" x14ac:dyDescent="0.25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</row>
    <row r="279" spans="1:25" ht="15.75" customHeight="1" x14ac:dyDescent="0.25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</row>
    <row r="280" spans="1:25" ht="15.75" customHeight="1" x14ac:dyDescent="0.25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</row>
    <row r="281" spans="1:25" ht="15.75" customHeight="1" x14ac:dyDescent="0.25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</row>
    <row r="282" spans="1:25" ht="15.75" customHeight="1" x14ac:dyDescent="0.25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</row>
    <row r="283" spans="1:25" ht="15.75" customHeight="1" x14ac:dyDescent="0.25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</row>
    <row r="284" spans="1:25" ht="15.75" customHeight="1" x14ac:dyDescent="0.25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</row>
    <row r="285" spans="1:25" ht="15.75" customHeight="1" x14ac:dyDescent="0.25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</row>
    <row r="286" spans="1:25" ht="15.75" customHeight="1" x14ac:dyDescent="0.25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</row>
    <row r="287" spans="1:25" ht="15.75" customHeight="1" x14ac:dyDescent="0.25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</row>
    <row r="288" spans="1:25" ht="15.75" customHeight="1" x14ac:dyDescent="0.25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</row>
    <row r="289" spans="1:25" ht="15.75" customHeight="1" x14ac:dyDescent="0.25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</row>
    <row r="290" spans="1:25" ht="15.75" customHeight="1" x14ac:dyDescent="0.25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</row>
    <row r="291" spans="1:25" ht="15.75" customHeight="1" x14ac:dyDescent="0.25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</row>
    <row r="292" spans="1:25" ht="15.75" customHeight="1" x14ac:dyDescent="0.25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</row>
    <row r="293" spans="1:25" ht="15.75" customHeight="1" x14ac:dyDescent="0.25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</row>
    <row r="294" spans="1:25" ht="15.75" customHeight="1" x14ac:dyDescent="0.25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</row>
    <row r="295" spans="1:25" ht="15.75" customHeight="1" x14ac:dyDescent="0.25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</row>
    <row r="296" spans="1:25" ht="15.75" customHeight="1" x14ac:dyDescent="0.25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</row>
    <row r="297" spans="1:25" ht="15.75" customHeight="1" x14ac:dyDescent="0.25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</row>
    <row r="298" spans="1:25" ht="15.75" customHeight="1" x14ac:dyDescent="0.25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</row>
    <row r="299" spans="1:25" ht="15.75" customHeight="1" x14ac:dyDescent="0.25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</row>
    <row r="300" spans="1:25" ht="15.75" customHeight="1" x14ac:dyDescent="0.25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</row>
    <row r="301" spans="1:25" ht="15.75" customHeight="1" x14ac:dyDescent="0.25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</row>
    <row r="302" spans="1:25" ht="15.75" customHeight="1" x14ac:dyDescent="0.25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</row>
    <row r="303" spans="1:25" ht="15.75" customHeight="1" x14ac:dyDescent="0.25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</row>
    <row r="304" spans="1:25" ht="15.75" customHeight="1" x14ac:dyDescent="0.25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</row>
    <row r="305" spans="1:25" ht="15.75" customHeight="1" x14ac:dyDescent="0.25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</row>
    <row r="306" spans="1:25" ht="15.75" customHeight="1" x14ac:dyDescent="0.25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</row>
    <row r="307" spans="1:25" ht="15.75" customHeight="1" x14ac:dyDescent="0.25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</row>
    <row r="308" spans="1:25" ht="15.75" customHeight="1" x14ac:dyDescent="0.25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</row>
    <row r="309" spans="1:25" ht="15.75" customHeight="1" x14ac:dyDescent="0.25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</row>
    <row r="310" spans="1:25" ht="15.75" customHeight="1" x14ac:dyDescent="0.25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</row>
    <row r="311" spans="1:25" ht="15.75" customHeight="1" x14ac:dyDescent="0.25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</row>
    <row r="312" spans="1:25" ht="15.75" customHeight="1" x14ac:dyDescent="0.25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</row>
    <row r="313" spans="1:25" ht="15.75" customHeight="1" x14ac:dyDescent="0.25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</row>
    <row r="314" spans="1:25" ht="15.75" customHeight="1" x14ac:dyDescent="0.25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</row>
    <row r="315" spans="1:25" ht="15.75" customHeight="1" x14ac:dyDescent="0.25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</row>
    <row r="316" spans="1:25" ht="15.75" customHeight="1" x14ac:dyDescent="0.25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</row>
    <row r="317" spans="1:25" ht="15.75" customHeight="1" x14ac:dyDescent="0.25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</row>
    <row r="318" spans="1:25" ht="15.75" customHeight="1" x14ac:dyDescent="0.25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</row>
    <row r="319" spans="1:25" ht="15.75" customHeight="1" x14ac:dyDescent="0.25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</row>
    <row r="320" spans="1:25" ht="15.75" customHeight="1" x14ac:dyDescent="0.25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</row>
    <row r="321" spans="1:25" ht="15.75" customHeight="1" x14ac:dyDescent="0.25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</row>
    <row r="322" spans="1:25" ht="15.75" customHeight="1" x14ac:dyDescent="0.25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</row>
    <row r="323" spans="1:25" ht="15.75" customHeight="1" x14ac:dyDescent="0.25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</row>
    <row r="324" spans="1:25" ht="15.75" customHeight="1" x14ac:dyDescent="0.25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</row>
    <row r="325" spans="1:25" ht="15.75" customHeight="1" x14ac:dyDescent="0.25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</row>
    <row r="326" spans="1:25" ht="15.75" customHeight="1" x14ac:dyDescent="0.25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</row>
    <row r="327" spans="1:25" ht="15.75" customHeight="1" x14ac:dyDescent="0.25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</row>
    <row r="328" spans="1:25" ht="15.75" customHeight="1" x14ac:dyDescent="0.25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</row>
    <row r="329" spans="1:25" ht="15.75" customHeight="1" x14ac:dyDescent="0.25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</row>
    <row r="330" spans="1:25" ht="15.75" customHeight="1" x14ac:dyDescent="0.25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</row>
    <row r="331" spans="1:25" ht="15.75" customHeight="1" x14ac:dyDescent="0.25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</row>
    <row r="332" spans="1:25" ht="15.75" customHeight="1" x14ac:dyDescent="0.25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</row>
    <row r="333" spans="1:25" ht="15.75" customHeight="1" x14ac:dyDescent="0.25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</row>
    <row r="334" spans="1:25" ht="15.75" customHeight="1" x14ac:dyDescent="0.25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</row>
    <row r="335" spans="1:25" ht="15.75" customHeight="1" x14ac:dyDescent="0.25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</row>
    <row r="336" spans="1:25" ht="15.75" customHeight="1" x14ac:dyDescent="0.25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</row>
    <row r="337" spans="1:25" ht="15.75" customHeight="1" x14ac:dyDescent="0.25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</row>
    <row r="338" spans="1:25" ht="15.75" customHeight="1" x14ac:dyDescent="0.25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</row>
    <row r="339" spans="1:25" ht="15.75" customHeight="1" x14ac:dyDescent="0.25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</row>
    <row r="340" spans="1:25" ht="15.75" customHeight="1" x14ac:dyDescent="0.25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</row>
    <row r="341" spans="1:25" ht="15.75" customHeight="1" x14ac:dyDescent="0.25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</row>
    <row r="342" spans="1:25" ht="15.75" customHeight="1" x14ac:dyDescent="0.25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</row>
    <row r="343" spans="1:25" ht="15.75" customHeight="1" x14ac:dyDescent="0.25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</row>
    <row r="344" spans="1:25" ht="15.75" customHeight="1" x14ac:dyDescent="0.25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</row>
    <row r="345" spans="1:25" ht="15.75" customHeight="1" x14ac:dyDescent="0.25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</row>
    <row r="346" spans="1:25" ht="15.75" customHeight="1" x14ac:dyDescent="0.25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</row>
    <row r="347" spans="1:25" ht="15.75" customHeight="1" x14ac:dyDescent="0.25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</row>
    <row r="348" spans="1:25" ht="15.75" customHeight="1" x14ac:dyDescent="0.25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</row>
    <row r="349" spans="1:25" ht="15.75" customHeight="1" x14ac:dyDescent="0.25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</row>
    <row r="350" spans="1:25" ht="15.75" customHeight="1" x14ac:dyDescent="0.25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</row>
    <row r="351" spans="1:25" ht="15.75" customHeight="1" x14ac:dyDescent="0.25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</row>
    <row r="352" spans="1:25" ht="15.75" customHeight="1" x14ac:dyDescent="0.25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</row>
    <row r="353" spans="1:25" ht="15.75" customHeight="1" x14ac:dyDescent="0.25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</row>
    <row r="354" spans="1:25" ht="15.75" customHeight="1" x14ac:dyDescent="0.25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</row>
    <row r="355" spans="1:25" ht="15.75" customHeight="1" x14ac:dyDescent="0.25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</row>
    <row r="356" spans="1:25" ht="15.75" customHeight="1" x14ac:dyDescent="0.25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</row>
    <row r="357" spans="1:25" ht="15.75" customHeight="1" x14ac:dyDescent="0.25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</row>
    <row r="358" spans="1:25" ht="15.75" customHeight="1" x14ac:dyDescent="0.25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</row>
    <row r="359" spans="1:25" ht="15.75" customHeight="1" x14ac:dyDescent="0.25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</row>
    <row r="360" spans="1:25" ht="15.75" customHeight="1" x14ac:dyDescent="0.25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</row>
    <row r="361" spans="1:25" ht="15.75" customHeight="1" x14ac:dyDescent="0.25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</row>
    <row r="362" spans="1:25" ht="15.75" customHeight="1" x14ac:dyDescent="0.25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</row>
    <row r="363" spans="1:25" ht="15.75" customHeight="1" x14ac:dyDescent="0.25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</row>
    <row r="364" spans="1:25" ht="15.75" customHeight="1" x14ac:dyDescent="0.25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</row>
    <row r="365" spans="1:25" ht="15.75" customHeight="1" x14ac:dyDescent="0.25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</row>
    <row r="366" spans="1:25" ht="15.75" customHeight="1" x14ac:dyDescent="0.25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</row>
    <row r="367" spans="1:25" ht="15.75" customHeight="1" x14ac:dyDescent="0.25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</row>
    <row r="368" spans="1:25" ht="15.75" customHeight="1" x14ac:dyDescent="0.25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</row>
    <row r="369" spans="1:25" ht="15.75" customHeight="1" x14ac:dyDescent="0.25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</row>
    <row r="370" spans="1:25" ht="15.75" customHeight="1" x14ac:dyDescent="0.25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</row>
    <row r="371" spans="1:25" ht="15.75" customHeight="1" x14ac:dyDescent="0.25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</row>
    <row r="372" spans="1:25" ht="15.75" customHeight="1" x14ac:dyDescent="0.25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</row>
    <row r="373" spans="1:25" ht="15.75" customHeight="1" x14ac:dyDescent="0.25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</row>
    <row r="374" spans="1:25" ht="15.75" customHeight="1" x14ac:dyDescent="0.25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</row>
    <row r="375" spans="1:25" ht="15.75" customHeight="1" x14ac:dyDescent="0.25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</row>
    <row r="376" spans="1:25" ht="15.75" customHeight="1" x14ac:dyDescent="0.25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</row>
    <row r="377" spans="1:25" ht="15.75" customHeight="1" x14ac:dyDescent="0.25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</row>
    <row r="378" spans="1:25" ht="15.75" customHeight="1" x14ac:dyDescent="0.25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</row>
    <row r="379" spans="1:25" ht="15.75" customHeight="1" x14ac:dyDescent="0.25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</row>
    <row r="380" spans="1:25" ht="15.75" customHeight="1" x14ac:dyDescent="0.25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</row>
    <row r="381" spans="1:25" ht="15.75" customHeight="1" x14ac:dyDescent="0.25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</row>
    <row r="382" spans="1:25" ht="15.75" customHeight="1" x14ac:dyDescent="0.25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</row>
    <row r="383" spans="1:25" ht="15.75" customHeight="1" x14ac:dyDescent="0.25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</row>
    <row r="384" spans="1:25" ht="15.75" customHeight="1" x14ac:dyDescent="0.25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</row>
    <row r="385" spans="1:25" ht="15.75" customHeight="1" x14ac:dyDescent="0.25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</row>
    <row r="386" spans="1:25" ht="15.75" customHeight="1" x14ac:dyDescent="0.25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</row>
    <row r="387" spans="1:25" ht="15.75" customHeight="1" x14ac:dyDescent="0.25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</row>
    <row r="388" spans="1:25" ht="15.75" customHeight="1" x14ac:dyDescent="0.25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</row>
    <row r="389" spans="1:25" ht="15.75" customHeight="1" x14ac:dyDescent="0.25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</row>
    <row r="390" spans="1:25" ht="15.75" customHeight="1" x14ac:dyDescent="0.25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</row>
    <row r="391" spans="1:25" ht="15.75" customHeight="1" x14ac:dyDescent="0.25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</row>
    <row r="392" spans="1:25" ht="15.75" customHeight="1" x14ac:dyDescent="0.25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</row>
    <row r="393" spans="1:25" ht="15.75" customHeight="1" x14ac:dyDescent="0.25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</row>
    <row r="394" spans="1:25" ht="15.75" customHeight="1" x14ac:dyDescent="0.25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</row>
    <row r="395" spans="1:25" ht="15.75" customHeight="1" x14ac:dyDescent="0.25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</row>
    <row r="396" spans="1:25" ht="15.75" customHeight="1" x14ac:dyDescent="0.25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</row>
    <row r="397" spans="1:25" ht="15.75" customHeight="1" x14ac:dyDescent="0.25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</row>
    <row r="398" spans="1:25" ht="15.75" customHeight="1" x14ac:dyDescent="0.25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</row>
    <row r="399" spans="1:25" ht="15.75" customHeight="1" x14ac:dyDescent="0.25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</row>
    <row r="400" spans="1:25" ht="15.75" customHeight="1" x14ac:dyDescent="0.25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</row>
    <row r="401" spans="1:25" ht="15.75" customHeight="1" x14ac:dyDescent="0.25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</row>
    <row r="402" spans="1:25" ht="15.75" customHeight="1" x14ac:dyDescent="0.25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</row>
    <row r="403" spans="1:25" ht="15.75" customHeight="1" x14ac:dyDescent="0.25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</row>
    <row r="404" spans="1:25" ht="15.75" customHeight="1" x14ac:dyDescent="0.25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</row>
    <row r="405" spans="1:25" ht="15.75" customHeight="1" x14ac:dyDescent="0.25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</row>
    <row r="406" spans="1:25" ht="15.75" customHeight="1" x14ac:dyDescent="0.25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</row>
    <row r="407" spans="1:25" ht="15.75" customHeight="1" x14ac:dyDescent="0.25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</row>
    <row r="408" spans="1:25" ht="15.75" customHeight="1" x14ac:dyDescent="0.25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</row>
    <row r="409" spans="1:25" ht="15.75" customHeight="1" x14ac:dyDescent="0.25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</row>
    <row r="410" spans="1:25" ht="15.75" customHeight="1" x14ac:dyDescent="0.25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</row>
    <row r="411" spans="1:25" ht="15.75" customHeight="1" x14ac:dyDescent="0.25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</row>
    <row r="412" spans="1:25" ht="15.75" customHeight="1" x14ac:dyDescent="0.25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</row>
    <row r="413" spans="1:25" ht="15.75" customHeight="1" x14ac:dyDescent="0.25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</row>
    <row r="414" spans="1:25" ht="15.75" customHeight="1" x14ac:dyDescent="0.25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</row>
    <row r="415" spans="1:25" ht="15.75" customHeight="1" x14ac:dyDescent="0.25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</row>
    <row r="416" spans="1:25" ht="15.75" customHeight="1" x14ac:dyDescent="0.25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</row>
    <row r="417" spans="1:25" ht="15.75" customHeight="1" x14ac:dyDescent="0.25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</row>
    <row r="418" spans="1:25" ht="15.75" customHeight="1" x14ac:dyDescent="0.25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</row>
    <row r="419" spans="1:25" ht="15.75" customHeight="1" x14ac:dyDescent="0.25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</row>
    <row r="420" spans="1:25" ht="15.75" customHeight="1" x14ac:dyDescent="0.25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</row>
    <row r="421" spans="1:25" ht="15.75" customHeight="1" x14ac:dyDescent="0.25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</row>
    <row r="422" spans="1:25" ht="15.75" customHeight="1" x14ac:dyDescent="0.25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</row>
    <row r="423" spans="1:25" ht="15.75" customHeight="1" x14ac:dyDescent="0.25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</row>
    <row r="424" spans="1:25" ht="15.75" customHeight="1" x14ac:dyDescent="0.25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</row>
    <row r="425" spans="1:25" ht="15.75" customHeight="1" x14ac:dyDescent="0.25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</row>
    <row r="426" spans="1:25" ht="15.75" customHeight="1" x14ac:dyDescent="0.25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</row>
    <row r="427" spans="1:25" ht="15.75" customHeight="1" x14ac:dyDescent="0.25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</row>
    <row r="428" spans="1:25" ht="15.75" customHeight="1" x14ac:dyDescent="0.25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</row>
    <row r="429" spans="1:25" ht="15.75" customHeight="1" x14ac:dyDescent="0.25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</row>
    <row r="430" spans="1:25" ht="15.75" customHeight="1" x14ac:dyDescent="0.25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</row>
    <row r="431" spans="1:25" ht="15.75" customHeight="1" x14ac:dyDescent="0.25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</row>
    <row r="432" spans="1:25" ht="15.75" customHeight="1" x14ac:dyDescent="0.25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</row>
    <row r="433" spans="1:25" ht="15.75" customHeight="1" x14ac:dyDescent="0.25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</row>
    <row r="434" spans="1:25" ht="15.75" customHeight="1" x14ac:dyDescent="0.25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</row>
    <row r="435" spans="1:25" ht="15.75" customHeight="1" x14ac:dyDescent="0.25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</row>
    <row r="436" spans="1:25" ht="15.75" customHeight="1" x14ac:dyDescent="0.25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</row>
    <row r="437" spans="1:25" ht="15.75" customHeight="1" x14ac:dyDescent="0.25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</row>
    <row r="438" spans="1:25" ht="15.75" customHeight="1" x14ac:dyDescent="0.25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</row>
    <row r="439" spans="1:25" ht="15.75" customHeight="1" x14ac:dyDescent="0.25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</row>
    <row r="440" spans="1:25" ht="15.75" customHeight="1" x14ac:dyDescent="0.25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</row>
    <row r="441" spans="1:25" ht="15.75" customHeight="1" x14ac:dyDescent="0.25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</row>
    <row r="442" spans="1:25" ht="15.75" customHeight="1" x14ac:dyDescent="0.25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</row>
    <row r="443" spans="1:25" ht="15.75" customHeight="1" x14ac:dyDescent="0.25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</row>
    <row r="444" spans="1:25" ht="15.75" customHeight="1" x14ac:dyDescent="0.25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</row>
    <row r="445" spans="1:25" ht="15.75" customHeight="1" x14ac:dyDescent="0.25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</row>
    <row r="446" spans="1:25" ht="15.75" customHeight="1" x14ac:dyDescent="0.25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</row>
    <row r="447" spans="1:25" ht="15.75" customHeight="1" x14ac:dyDescent="0.25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</row>
    <row r="448" spans="1:25" ht="15.75" customHeight="1" x14ac:dyDescent="0.25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</row>
    <row r="449" spans="1:25" ht="15.75" customHeight="1" x14ac:dyDescent="0.25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</row>
    <row r="450" spans="1:25" ht="15.75" customHeight="1" x14ac:dyDescent="0.25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</row>
    <row r="451" spans="1:25" ht="15.75" customHeight="1" x14ac:dyDescent="0.25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</row>
    <row r="452" spans="1:25" ht="15.75" customHeight="1" x14ac:dyDescent="0.25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</row>
    <row r="453" spans="1:25" ht="15.75" customHeight="1" x14ac:dyDescent="0.25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</row>
    <row r="454" spans="1:25" ht="15.75" customHeight="1" x14ac:dyDescent="0.25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</row>
    <row r="455" spans="1:25" ht="15.75" customHeight="1" x14ac:dyDescent="0.25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</row>
    <row r="456" spans="1:25" ht="15.75" customHeight="1" x14ac:dyDescent="0.25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</row>
    <row r="457" spans="1:25" ht="15.75" customHeight="1" x14ac:dyDescent="0.25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</row>
    <row r="458" spans="1:25" ht="15.75" customHeight="1" x14ac:dyDescent="0.25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</row>
    <row r="459" spans="1:25" ht="15.75" customHeight="1" x14ac:dyDescent="0.25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</row>
    <row r="460" spans="1:25" ht="15.75" customHeight="1" x14ac:dyDescent="0.25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</row>
    <row r="461" spans="1:25" ht="15.75" customHeight="1" x14ac:dyDescent="0.25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</row>
    <row r="462" spans="1:25" ht="15.75" customHeight="1" x14ac:dyDescent="0.25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</row>
    <row r="463" spans="1:25" ht="15.75" customHeight="1" x14ac:dyDescent="0.25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</row>
    <row r="464" spans="1:25" ht="15.75" customHeight="1" x14ac:dyDescent="0.25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</row>
    <row r="465" spans="1:25" ht="15.75" customHeight="1" x14ac:dyDescent="0.25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</row>
    <row r="466" spans="1:25" ht="15.75" customHeight="1" x14ac:dyDescent="0.25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</row>
    <row r="467" spans="1:25" ht="15.75" customHeight="1" x14ac:dyDescent="0.25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</row>
    <row r="468" spans="1:25" ht="15.75" customHeight="1" x14ac:dyDescent="0.25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</row>
    <row r="469" spans="1:25" ht="15.75" customHeight="1" x14ac:dyDescent="0.25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</row>
    <row r="470" spans="1:25" ht="15.75" customHeight="1" x14ac:dyDescent="0.25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</row>
    <row r="471" spans="1:25" ht="15.75" customHeight="1" x14ac:dyDescent="0.25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</row>
    <row r="472" spans="1:25" ht="15.75" customHeight="1" x14ac:dyDescent="0.25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</row>
    <row r="473" spans="1:25" ht="15.75" customHeight="1" x14ac:dyDescent="0.25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</row>
    <row r="474" spans="1:25" ht="15.75" customHeight="1" x14ac:dyDescent="0.25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</row>
    <row r="475" spans="1:25" ht="15.75" customHeight="1" x14ac:dyDescent="0.25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</row>
    <row r="476" spans="1:25" ht="15.75" customHeight="1" x14ac:dyDescent="0.25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</row>
    <row r="477" spans="1:25" ht="15.75" customHeight="1" x14ac:dyDescent="0.25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</row>
    <row r="478" spans="1:25" ht="15.75" customHeight="1" x14ac:dyDescent="0.25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</row>
    <row r="479" spans="1:25" ht="15.75" customHeight="1" x14ac:dyDescent="0.25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</row>
    <row r="480" spans="1:25" ht="15.75" customHeight="1" x14ac:dyDescent="0.25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</row>
    <row r="481" spans="1:25" ht="15.75" customHeight="1" x14ac:dyDescent="0.25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</row>
    <row r="482" spans="1:25" ht="15.75" customHeight="1" x14ac:dyDescent="0.25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</row>
    <row r="483" spans="1:25" ht="15.75" customHeight="1" x14ac:dyDescent="0.25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</row>
    <row r="484" spans="1:25" ht="15.75" customHeight="1" x14ac:dyDescent="0.25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</row>
    <row r="485" spans="1:25" ht="15.75" customHeight="1" x14ac:dyDescent="0.25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</row>
    <row r="486" spans="1:25" ht="15.75" customHeight="1" x14ac:dyDescent="0.25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</row>
    <row r="487" spans="1:25" ht="15.75" customHeight="1" x14ac:dyDescent="0.25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</row>
    <row r="488" spans="1:25" ht="15.75" customHeight="1" x14ac:dyDescent="0.25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</row>
    <row r="489" spans="1:25" ht="15.75" customHeight="1" x14ac:dyDescent="0.25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</row>
    <row r="490" spans="1:25" ht="15.75" customHeight="1" x14ac:dyDescent="0.25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</row>
    <row r="491" spans="1:25" ht="15.75" customHeight="1" x14ac:dyDescent="0.25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</row>
    <row r="492" spans="1:25" ht="15.75" customHeight="1" x14ac:dyDescent="0.25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</row>
    <row r="493" spans="1:25" ht="15.75" customHeight="1" x14ac:dyDescent="0.25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</row>
    <row r="494" spans="1:25" ht="15.75" customHeight="1" x14ac:dyDescent="0.25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</row>
    <row r="495" spans="1:25" ht="15.75" customHeight="1" x14ac:dyDescent="0.25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</row>
    <row r="496" spans="1:25" ht="15.75" customHeight="1" x14ac:dyDescent="0.25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</row>
    <row r="497" spans="1:25" ht="15.75" customHeight="1" x14ac:dyDescent="0.25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</row>
    <row r="498" spans="1:25" ht="15.75" customHeight="1" x14ac:dyDescent="0.25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</row>
    <row r="499" spans="1:25" ht="15.75" customHeight="1" x14ac:dyDescent="0.25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</row>
    <row r="500" spans="1:25" ht="15.75" customHeight="1" x14ac:dyDescent="0.25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</row>
    <row r="501" spans="1:25" ht="15.75" customHeight="1" x14ac:dyDescent="0.25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</row>
    <row r="502" spans="1:25" ht="15.75" customHeight="1" x14ac:dyDescent="0.25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</row>
    <row r="503" spans="1:25" ht="15.75" customHeight="1" x14ac:dyDescent="0.25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</row>
    <row r="504" spans="1:25" ht="15.75" customHeight="1" x14ac:dyDescent="0.25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</row>
    <row r="505" spans="1:25" ht="15.75" customHeight="1" x14ac:dyDescent="0.25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</row>
    <row r="506" spans="1:25" ht="15.75" customHeight="1" x14ac:dyDescent="0.25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</row>
    <row r="507" spans="1:25" ht="15.75" customHeight="1" x14ac:dyDescent="0.25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</row>
    <row r="508" spans="1:25" ht="15.75" customHeight="1" x14ac:dyDescent="0.25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</row>
    <row r="509" spans="1:25" ht="15.75" customHeight="1" x14ac:dyDescent="0.25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</row>
    <row r="510" spans="1:25" ht="15.75" customHeight="1" x14ac:dyDescent="0.25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</row>
    <row r="511" spans="1:25" ht="15.75" customHeight="1" x14ac:dyDescent="0.25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</row>
    <row r="512" spans="1:25" ht="15.75" customHeight="1" x14ac:dyDescent="0.25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</row>
    <row r="513" spans="1:25" ht="15.75" customHeight="1" x14ac:dyDescent="0.25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</row>
    <row r="514" spans="1:25" ht="15.75" customHeight="1" x14ac:dyDescent="0.25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</row>
    <row r="515" spans="1:25" ht="15.75" customHeight="1" x14ac:dyDescent="0.25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</row>
    <row r="516" spans="1:25" ht="15.75" customHeight="1" x14ac:dyDescent="0.25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</row>
    <row r="517" spans="1:25" ht="15.75" customHeight="1" x14ac:dyDescent="0.25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</row>
    <row r="518" spans="1:25" ht="15.75" customHeight="1" x14ac:dyDescent="0.25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</row>
    <row r="519" spans="1:25" ht="15.75" customHeight="1" x14ac:dyDescent="0.25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</row>
    <row r="520" spans="1:25" ht="15.75" customHeight="1" x14ac:dyDescent="0.25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</row>
    <row r="521" spans="1:25" ht="15.75" customHeight="1" x14ac:dyDescent="0.25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</row>
    <row r="522" spans="1:25" ht="15.75" customHeight="1" x14ac:dyDescent="0.25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</row>
    <row r="523" spans="1:25" ht="15.75" customHeight="1" x14ac:dyDescent="0.25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</row>
    <row r="524" spans="1:25" ht="15.75" customHeight="1" x14ac:dyDescent="0.25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</row>
    <row r="525" spans="1:25" ht="15.75" customHeight="1" x14ac:dyDescent="0.25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</row>
    <row r="526" spans="1:25" ht="15.75" customHeight="1" x14ac:dyDescent="0.25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</row>
    <row r="527" spans="1:25" ht="15.75" customHeight="1" x14ac:dyDescent="0.25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</row>
    <row r="528" spans="1:25" ht="15.75" customHeight="1" x14ac:dyDescent="0.25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</row>
    <row r="529" spans="1:25" ht="15.75" customHeight="1" x14ac:dyDescent="0.25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</row>
    <row r="530" spans="1:25" ht="15.75" customHeight="1" x14ac:dyDescent="0.25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</row>
    <row r="531" spans="1:25" ht="15.75" customHeight="1" x14ac:dyDescent="0.25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</row>
    <row r="532" spans="1:25" ht="15.75" customHeight="1" x14ac:dyDescent="0.25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</row>
    <row r="533" spans="1:25" ht="15.75" customHeight="1" x14ac:dyDescent="0.25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</row>
    <row r="534" spans="1:25" ht="15.75" customHeight="1" x14ac:dyDescent="0.25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</row>
    <row r="535" spans="1:25" ht="15.75" customHeight="1" x14ac:dyDescent="0.25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</row>
    <row r="536" spans="1:25" ht="15.75" customHeight="1" x14ac:dyDescent="0.25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</row>
    <row r="537" spans="1:25" ht="15.75" customHeight="1" x14ac:dyDescent="0.25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</row>
    <row r="538" spans="1:25" ht="15.75" customHeight="1" x14ac:dyDescent="0.25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</row>
    <row r="539" spans="1:25" ht="15.75" customHeight="1" x14ac:dyDescent="0.25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</row>
    <row r="540" spans="1:25" ht="15.75" customHeight="1" x14ac:dyDescent="0.25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</row>
    <row r="541" spans="1:25" ht="15.75" customHeight="1" x14ac:dyDescent="0.25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</row>
    <row r="542" spans="1:25" ht="15.75" customHeight="1" x14ac:dyDescent="0.25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</row>
    <row r="543" spans="1:25" ht="15.75" customHeight="1" x14ac:dyDescent="0.25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</row>
    <row r="544" spans="1:25" ht="15.75" customHeight="1" x14ac:dyDescent="0.25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</row>
    <row r="545" spans="1:25" ht="15.75" customHeight="1" x14ac:dyDescent="0.25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</row>
    <row r="546" spans="1:25" ht="15.75" customHeight="1" x14ac:dyDescent="0.25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</row>
    <row r="547" spans="1:25" ht="15.75" customHeight="1" x14ac:dyDescent="0.25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</row>
    <row r="548" spans="1:25" ht="15.75" customHeight="1" x14ac:dyDescent="0.25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</row>
    <row r="549" spans="1:25" ht="15.75" customHeight="1" x14ac:dyDescent="0.25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</row>
    <row r="550" spans="1:25" ht="15.75" customHeight="1" x14ac:dyDescent="0.25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</row>
    <row r="551" spans="1:25" ht="15.75" customHeight="1" x14ac:dyDescent="0.25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</row>
    <row r="552" spans="1:25" ht="15.75" customHeight="1" x14ac:dyDescent="0.25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</row>
    <row r="553" spans="1:25" ht="15.75" customHeight="1" x14ac:dyDescent="0.25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</row>
    <row r="554" spans="1:25" ht="15.75" customHeight="1" x14ac:dyDescent="0.25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</row>
    <row r="555" spans="1:25" ht="15.75" customHeight="1" x14ac:dyDescent="0.25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</row>
    <row r="556" spans="1:25" ht="15.75" customHeight="1" x14ac:dyDescent="0.25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</row>
    <row r="557" spans="1:25" ht="15.75" customHeight="1" x14ac:dyDescent="0.25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</row>
    <row r="558" spans="1:25" ht="15.75" customHeight="1" x14ac:dyDescent="0.25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</row>
    <row r="559" spans="1:25" ht="15.75" customHeight="1" x14ac:dyDescent="0.25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</row>
    <row r="560" spans="1:25" ht="15.75" customHeight="1" x14ac:dyDescent="0.25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</row>
    <row r="561" spans="1:25" ht="15.75" customHeight="1" x14ac:dyDescent="0.25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</row>
    <row r="562" spans="1:25" ht="15.75" customHeight="1" x14ac:dyDescent="0.25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</row>
    <row r="563" spans="1:25" ht="15.75" customHeight="1" x14ac:dyDescent="0.25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</row>
    <row r="564" spans="1:25" ht="15.75" customHeight="1" x14ac:dyDescent="0.25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</row>
    <row r="565" spans="1:25" ht="15.75" customHeight="1" x14ac:dyDescent="0.25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</row>
    <row r="566" spans="1:25" ht="15.75" customHeight="1" x14ac:dyDescent="0.25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</row>
    <row r="567" spans="1:25" ht="15.75" customHeight="1" x14ac:dyDescent="0.25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</row>
    <row r="568" spans="1:25" ht="15.75" customHeight="1" x14ac:dyDescent="0.25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</row>
    <row r="569" spans="1:25" ht="15.75" customHeight="1" x14ac:dyDescent="0.25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</row>
    <row r="570" spans="1:25" ht="15.75" customHeight="1" x14ac:dyDescent="0.25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</row>
    <row r="571" spans="1:25" ht="15.75" customHeight="1" x14ac:dyDescent="0.25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</row>
    <row r="572" spans="1:25" ht="15.75" customHeight="1" x14ac:dyDescent="0.25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</row>
    <row r="573" spans="1:25" ht="15.75" customHeight="1" x14ac:dyDescent="0.25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</row>
    <row r="574" spans="1:25" ht="15.75" customHeight="1" x14ac:dyDescent="0.25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</row>
    <row r="575" spans="1:25" ht="15.75" customHeight="1" x14ac:dyDescent="0.25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</row>
    <row r="576" spans="1:25" ht="15.75" customHeight="1" x14ac:dyDescent="0.25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</row>
    <row r="577" spans="1:25" ht="15.75" customHeight="1" x14ac:dyDescent="0.25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</row>
    <row r="578" spans="1:25" ht="15.75" customHeight="1" x14ac:dyDescent="0.25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</row>
    <row r="579" spans="1:25" ht="15.75" customHeight="1" x14ac:dyDescent="0.25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</row>
    <row r="580" spans="1:25" ht="15.75" customHeight="1" x14ac:dyDescent="0.25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</row>
    <row r="581" spans="1:25" ht="15.75" customHeight="1" x14ac:dyDescent="0.25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</row>
    <row r="582" spans="1:25" ht="15.75" customHeight="1" x14ac:dyDescent="0.25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</row>
    <row r="583" spans="1:25" ht="15.75" customHeight="1" x14ac:dyDescent="0.25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</row>
    <row r="584" spans="1:25" ht="15.75" customHeight="1" x14ac:dyDescent="0.25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</row>
    <row r="585" spans="1:25" ht="15.75" customHeight="1" x14ac:dyDescent="0.25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</row>
    <row r="586" spans="1:25" ht="15.75" customHeight="1" x14ac:dyDescent="0.25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</row>
    <row r="587" spans="1:25" ht="15.75" customHeight="1" x14ac:dyDescent="0.25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</row>
    <row r="588" spans="1:25" ht="15.75" customHeight="1" x14ac:dyDescent="0.25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</row>
    <row r="589" spans="1:25" ht="15.75" customHeight="1" x14ac:dyDescent="0.25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</row>
    <row r="590" spans="1:25" ht="15.75" customHeight="1" x14ac:dyDescent="0.25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</row>
    <row r="591" spans="1:25" ht="15.75" customHeight="1" x14ac:dyDescent="0.25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</row>
    <row r="592" spans="1:25" ht="15.75" customHeight="1" x14ac:dyDescent="0.25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</row>
    <row r="593" spans="1:25" ht="15.75" customHeight="1" x14ac:dyDescent="0.25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</row>
    <row r="594" spans="1:25" ht="15.75" customHeight="1" x14ac:dyDescent="0.25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</row>
    <row r="595" spans="1:25" ht="15.75" customHeight="1" x14ac:dyDescent="0.25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</row>
    <row r="596" spans="1:25" ht="15.75" customHeight="1" x14ac:dyDescent="0.25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</row>
    <row r="597" spans="1:25" ht="15.75" customHeight="1" x14ac:dyDescent="0.25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</row>
    <row r="598" spans="1:25" ht="15.75" customHeight="1" x14ac:dyDescent="0.25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</row>
    <row r="599" spans="1:25" ht="15.75" customHeight="1" x14ac:dyDescent="0.25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</row>
    <row r="600" spans="1:25" ht="15.75" customHeight="1" x14ac:dyDescent="0.25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</row>
    <row r="601" spans="1:25" ht="15.75" customHeight="1" x14ac:dyDescent="0.25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</row>
    <row r="602" spans="1:25" ht="15.75" customHeight="1" x14ac:dyDescent="0.25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</row>
    <row r="603" spans="1:25" ht="15.75" customHeight="1" x14ac:dyDescent="0.25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</row>
    <row r="604" spans="1:25" ht="15.75" customHeight="1" x14ac:dyDescent="0.25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</row>
    <row r="605" spans="1:25" ht="15.75" customHeight="1" x14ac:dyDescent="0.25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</row>
    <row r="606" spans="1:25" ht="15.75" customHeight="1" x14ac:dyDescent="0.25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</row>
    <row r="607" spans="1:25" ht="15.75" customHeight="1" x14ac:dyDescent="0.25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</row>
    <row r="608" spans="1:25" ht="15.75" customHeight="1" x14ac:dyDescent="0.25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</row>
    <row r="609" spans="1:25" ht="15.75" customHeight="1" x14ac:dyDescent="0.25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</row>
    <row r="610" spans="1:25" ht="15.75" customHeight="1" x14ac:dyDescent="0.25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</row>
    <row r="611" spans="1:25" ht="15.75" customHeight="1" x14ac:dyDescent="0.25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</row>
    <row r="612" spans="1:25" ht="15.75" customHeight="1" x14ac:dyDescent="0.25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</row>
    <row r="613" spans="1:25" ht="15.75" customHeight="1" x14ac:dyDescent="0.25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</row>
    <row r="614" spans="1:25" ht="15.75" customHeight="1" x14ac:dyDescent="0.25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</row>
    <row r="615" spans="1:25" ht="15.75" customHeight="1" x14ac:dyDescent="0.25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</row>
    <row r="616" spans="1:25" ht="15.75" customHeight="1" x14ac:dyDescent="0.25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</row>
    <row r="617" spans="1:25" ht="15.75" customHeight="1" x14ac:dyDescent="0.25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</row>
    <row r="618" spans="1:25" ht="15.75" customHeight="1" x14ac:dyDescent="0.25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</row>
    <row r="619" spans="1:25" ht="15.75" customHeight="1" x14ac:dyDescent="0.25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</row>
    <row r="620" spans="1:25" ht="15.75" customHeight="1" x14ac:dyDescent="0.25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</row>
    <row r="621" spans="1:25" ht="15.75" customHeight="1" x14ac:dyDescent="0.25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</row>
    <row r="622" spans="1:25" ht="15.75" customHeight="1" x14ac:dyDescent="0.25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</row>
    <row r="623" spans="1:25" ht="15.75" customHeight="1" x14ac:dyDescent="0.25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</row>
    <row r="624" spans="1:25" ht="15.75" customHeight="1" x14ac:dyDescent="0.25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</row>
    <row r="625" spans="1:25" ht="15.75" customHeight="1" x14ac:dyDescent="0.25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</row>
    <row r="626" spans="1:25" ht="15.75" customHeight="1" x14ac:dyDescent="0.25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</row>
    <row r="627" spans="1:25" ht="15.75" customHeight="1" x14ac:dyDescent="0.25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</row>
    <row r="628" spans="1:25" ht="15.75" customHeight="1" x14ac:dyDescent="0.25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</row>
    <row r="629" spans="1:25" ht="15.75" customHeight="1" x14ac:dyDescent="0.25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</row>
    <row r="630" spans="1:25" ht="15.75" customHeight="1" x14ac:dyDescent="0.25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</row>
    <row r="631" spans="1:25" ht="15.75" customHeight="1" x14ac:dyDescent="0.25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</row>
    <row r="632" spans="1:25" ht="15.75" customHeight="1" x14ac:dyDescent="0.25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</row>
    <row r="633" spans="1:25" ht="15.75" customHeight="1" x14ac:dyDescent="0.25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</row>
    <row r="634" spans="1:25" ht="15.75" customHeight="1" x14ac:dyDescent="0.25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</row>
    <row r="635" spans="1:25" ht="15.75" customHeight="1" x14ac:dyDescent="0.25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</row>
    <row r="636" spans="1:25" ht="15.75" customHeight="1" x14ac:dyDescent="0.25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</row>
    <row r="637" spans="1:25" ht="15.75" customHeight="1" x14ac:dyDescent="0.25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</row>
    <row r="638" spans="1:25" ht="15.75" customHeight="1" x14ac:dyDescent="0.25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</row>
    <row r="639" spans="1:25" ht="15.75" customHeight="1" x14ac:dyDescent="0.25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</row>
    <row r="640" spans="1:25" ht="15.75" customHeight="1" x14ac:dyDescent="0.25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</row>
    <row r="641" spans="1:25" ht="15.75" customHeight="1" x14ac:dyDescent="0.25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</row>
    <row r="642" spans="1:25" ht="15.75" customHeight="1" x14ac:dyDescent="0.25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</row>
    <row r="643" spans="1:25" ht="15.75" customHeight="1" x14ac:dyDescent="0.25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</row>
    <row r="644" spans="1:25" ht="15.75" customHeight="1" x14ac:dyDescent="0.25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</row>
    <row r="645" spans="1:25" ht="15.75" customHeight="1" x14ac:dyDescent="0.25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</row>
    <row r="646" spans="1:25" ht="15.75" customHeight="1" x14ac:dyDescent="0.25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</row>
    <row r="647" spans="1:25" ht="15.75" customHeight="1" x14ac:dyDescent="0.25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</row>
    <row r="648" spans="1:25" ht="15.75" customHeight="1" x14ac:dyDescent="0.25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</row>
    <row r="649" spans="1:25" ht="15.75" customHeight="1" x14ac:dyDescent="0.25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</row>
    <row r="650" spans="1:25" ht="15.75" customHeight="1" x14ac:dyDescent="0.25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</row>
    <row r="651" spans="1:25" ht="15.75" customHeight="1" x14ac:dyDescent="0.25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</row>
    <row r="652" spans="1:25" ht="15.75" customHeight="1" x14ac:dyDescent="0.25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</row>
    <row r="653" spans="1:25" ht="15.75" customHeight="1" x14ac:dyDescent="0.25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</row>
    <row r="654" spans="1:25" ht="15.75" customHeight="1" x14ac:dyDescent="0.25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</row>
    <row r="655" spans="1:25" ht="15.75" customHeight="1" x14ac:dyDescent="0.25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</row>
    <row r="656" spans="1:25" ht="15.75" customHeight="1" x14ac:dyDescent="0.25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</row>
    <row r="657" spans="1:25" ht="15.75" customHeight="1" x14ac:dyDescent="0.25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</row>
    <row r="658" spans="1:25" ht="15.75" customHeight="1" x14ac:dyDescent="0.25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</row>
    <row r="659" spans="1:25" ht="15.75" customHeight="1" x14ac:dyDescent="0.25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</row>
    <row r="660" spans="1:25" ht="15.75" customHeight="1" x14ac:dyDescent="0.25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</row>
    <row r="661" spans="1:25" ht="15.75" customHeight="1" x14ac:dyDescent="0.25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</row>
    <row r="662" spans="1:25" ht="15.75" customHeight="1" x14ac:dyDescent="0.25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</row>
    <row r="663" spans="1:25" ht="15.75" customHeight="1" x14ac:dyDescent="0.25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</row>
    <row r="664" spans="1:25" ht="15.75" customHeight="1" x14ac:dyDescent="0.25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</row>
    <row r="665" spans="1:25" ht="15.75" customHeight="1" x14ac:dyDescent="0.25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</row>
    <row r="666" spans="1:25" ht="15.75" customHeight="1" x14ac:dyDescent="0.25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</row>
    <row r="667" spans="1:25" ht="15.75" customHeight="1" x14ac:dyDescent="0.25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</row>
    <row r="668" spans="1:25" ht="15.75" customHeight="1" x14ac:dyDescent="0.25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</row>
    <row r="669" spans="1:25" ht="15.75" customHeight="1" x14ac:dyDescent="0.25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</row>
    <row r="670" spans="1:25" ht="15.75" customHeight="1" x14ac:dyDescent="0.25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</row>
    <row r="671" spans="1:25" ht="15.75" customHeight="1" x14ac:dyDescent="0.25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</row>
    <row r="672" spans="1:25" ht="15.75" customHeight="1" x14ac:dyDescent="0.25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</row>
    <row r="673" spans="1:25" ht="15.75" customHeight="1" x14ac:dyDescent="0.25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</row>
    <row r="674" spans="1:25" ht="15.75" customHeight="1" x14ac:dyDescent="0.25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</row>
    <row r="675" spans="1:25" ht="15.75" customHeight="1" x14ac:dyDescent="0.25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</row>
    <row r="676" spans="1:25" ht="15.75" customHeight="1" x14ac:dyDescent="0.25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</row>
    <row r="677" spans="1:25" ht="15.75" customHeight="1" x14ac:dyDescent="0.25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</row>
    <row r="678" spans="1:25" ht="15.75" customHeight="1" x14ac:dyDescent="0.25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</row>
    <row r="679" spans="1:25" ht="15.75" customHeight="1" x14ac:dyDescent="0.25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</row>
    <row r="680" spans="1:25" ht="15.75" customHeight="1" x14ac:dyDescent="0.25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</row>
    <row r="681" spans="1:25" ht="15.75" customHeight="1" x14ac:dyDescent="0.25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</row>
    <row r="682" spans="1:25" ht="15.75" customHeight="1" x14ac:dyDescent="0.25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</row>
    <row r="683" spans="1:25" ht="15.75" customHeight="1" x14ac:dyDescent="0.25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</row>
    <row r="684" spans="1:25" ht="15.75" customHeight="1" x14ac:dyDescent="0.25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</row>
    <row r="685" spans="1:25" ht="15.75" customHeight="1" x14ac:dyDescent="0.25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</row>
    <row r="686" spans="1:25" ht="15.75" customHeight="1" x14ac:dyDescent="0.25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</row>
    <row r="687" spans="1:25" ht="15.75" customHeight="1" x14ac:dyDescent="0.25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</row>
    <row r="688" spans="1:25" ht="15.75" customHeight="1" x14ac:dyDescent="0.25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</row>
    <row r="689" spans="1:25" ht="15.75" customHeight="1" x14ac:dyDescent="0.25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</row>
    <row r="690" spans="1:25" ht="15.75" customHeight="1" x14ac:dyDescent="0.25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</row>
    <row r="691" spans="1:25" ht="15.75" customHeight="1" x14ac:dyDescent="0.25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</row>
    <row r="692" spans="1:25" ht="15.75" customHeight="1" x14ac:dyDescent="0.25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</row>
    <row r="693" spans="1:25" ht="15.75" customHeight="1" x14ac:dyDescent="0.25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</row>
    <row r="694" spans="1:25" ht="15.75" customHeight="1" x14ac:dyDescent="0.25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</row>
    <row r="695" spans="1:25" ht="15.75" customHeight="1" x14ac:dyDescent="0.25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</row>
    <row r="696" spans="1:25" ht="15.75" customHeight="1" x14ac:dyDescent="0.25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</row>
    <row r="697" spans="1:25" ht="15.75" customHeight="1" x14ac:dyDescent="0.25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</row>
    <row r="698" spans="1:25" ht="15.75" customHeight="1" x14ac:dyDescent="0.25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</row>
    <row r="699" spans="1:25" ht="15.75" customHeight="1" x14ac:dyDescent="0.25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</row>
    <row r="700" spans="1:25" ht="15.75" customHeight="1" x14ac:dyDescent="0.25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</row>
    <row r="701" spans="1:25" ht="15.75" customHeight="1" x14ac:dyDescent="0.25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</row>
    <row r="702" spans="1:25" ht="15.75" customHeight="1" x14ac:dyDescent="0.25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</row>
    <row r="703" spans="1:25" ht="15.75" customHeight="1" x14ac:dyDescent="0.25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</row>
    <row r="704" spans="1:25" ht="15.75" customHeight="1" x14ac:dyDescent="0.25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</row>
    <row r="705" spans="1:25" ht="15.75" customHeight="1" x14ac:dyDescent="0.25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</row>
    <row r="706" spans="1:25" ht="15.75" customHeight="1" x14ac:dyDescent="0.25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</row>
    <row r="707" spans="1:25" ht="15.75" customHeight="1" x14ac:dyDescent="0.25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</row>
    <row r="708" spans="1:25" ht="15.75" customHeight="1" x14ac:dyDescent="0.25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</row>
    <row r="709" spans="1:25" ht="15.75" customHeight="1" x14ac:dyDescent="0.25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</row>
    <row r="710" spans="1:25" ht="15.75" customHeight="1" x14ac:dyDescent="0.25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</row>
    <row r="711" spans="1:25" ht="15.75" customHeight="1" x14ac:dyDescent="0.25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</row>
    <row r="712" spans="1:25" ht="15.75" customHeight="1" x14ac:dyDescent="0.25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</row>
    <row r="713" spans="1:25" ht="15.75" customHeight="1" x14ac:dyDescent="0.25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</row>
    <row r="714" spans="1:25" ht="15.75" customHeight="1" x14ac:dyDescent="0.25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</row>
    <row r="715" spans="1:25" ht="15.75" customHeight="1" x14ac:dyDescent="0.25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</row>
    <row r="716" spans="1:25" ht="15.75" customHeight="1" x14ac:dyDescent="0.25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</row>
    <row r="717" spans="1:25" ht="15.75" customHeight="1" x14ac:dyDescent="0.25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</row>
    <row r="718" spans="1:25" ht="15.75" customHeight="1" x14ac:dyDescent="0.25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</row>
    <row r="719" spans="1:25" ht="15.75" customHeight="1" x14ac:dyDescent="0.25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</row>
    <row r="720" spans="1:25" ht="15.75" customHeight="1" x14ac:dyDescent="0.25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</row>
    <row r="721" spans="1:25" ht="15.75" customHeight="1" x14ac:dyDescent="0.25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</row>
    <row r="722" spans="1:25" ht="15.75" customHeight="1" x14ac:dyDescent="0.25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</row>
    <row r="723" spans="1:25" ht="15.75" customHeight="1" x14ac:dyDescent="0.25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</row>
    <row r="724" spans="1:25" ht="15.75" customHeight="1" x14ac:dyDescent="0.25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</row>
    <row r="725" spans="1:25" ht="15.75" customHeight="1" x14ac:dyDescent="0.25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</row>
    <row r="726" spans="1:25" ht="15.75" customHeight="1" x14ac:dyDescent="0.25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</row>
    <row r="727" spans="1:25" ht="15.75" customHeight="1" x14ac:dyDescent="0.25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</row>
    <row r="728" spans="1:25" ht="15.75" customHeight="1" x14ac:dyDescent="0.25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</row>
    <row r="729" spans="1:25" ht="15.75" customHeight="1" x14ac:dyDescent="0.25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</row>
    <row r="730" spans="1:25" ht="15.75" customHeight="1" x14ac:dyDescent="0.25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</row>
    <row r="731" spans="1:25" ht="15.75" customHeight="1" x14ac:dyDescent="0.25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</row>
    <row r="732" spans="1:25" ht="15.75" customHeight="1" x14ac:dyDescent="0.25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</row>
    <row r="733" spans="1:25" ht="15.75" customHeight="1" x14ac:dyDescent="0.25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</row>
    <row r="734" spans="1:25" ht="15.75" customHeight="1" x14ac:dyDescent="0.25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</row>
    <row r="735" spans="1:25" ht="15.75" customHeight="1" x14ac:dyDescent="0.25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</row>
    <row r="736" spans="1:25" ht="15.75" customHeight="1" x14ac:dyDescent="0.25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</row>
    <row r="737" spans="1:25" ht="15.75" customHeight="1" x14ac:dyDescent="0.25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</row>
    <row r="738" spans="1:25" ht="15.75" customHeight="1" x14ac:dyDescent="0.25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</row>
    <row r="739" spans="1:25" ht="15.75" customHeight="1" x14ac:dyDescent="0.25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</row>
    <row r="740" spans="1:25" ht="15.75" customHeight="1" x14ac:dyDescent="0.25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</row>
    <row r="741" spans="1:25" ht="15.75" customHeight="1" x14ac:dyDescent="0.25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</row>
    <row r="742" spans="1:25" ht="15.75" customHeight="1" x14ac:dyDescent="0.25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</row>
    <row r="743" spans="1:25" ht="15.75" customHeight="1" x14ac:dyDescent="0.25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</row>
    <row r="744" spans="1:25" ht="15.75" customHeight="1" x14ac:dyDescent="0.25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</row>
    <row r="745" spans="1:25" ht="15.75" customHeight="1" x14ac:dyDescent="0.25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</row>
    <row r="746" spans="1:25" ht="15.75" customHeight="1" x14ac:dyDescent="0.25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</row>
    <row r="747" spans="1:25" ht="15.75" customHeight="1" x14ac:dyDescent="0.25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</row>
    <row r="748" spans="1:25" ht="15.75" customHeight="1" x14ac:dyDescent="0.25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</row>
    <row r="749" spans="1:25" ht="15.75" customHeight="1" x14ac:dyDescent="0.25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</row>
    <row r="750" spans="1:25" ht="15.75" customHeight="1" x14ac:dyDescent="0.25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</row>
    <row r="751" spans="1:25" ht="15.75" customHeight="1" x14ac:dyDescent="0.25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</row>
    <row r="752" spans="1:25" ht="15.75" customHeight="1" x14ac:dyDescent="0.25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</row>
    <row r="753" spans="1:25" ht="15.75" customHeight="1" x14ac:dyDescent="0.25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</row>
    <row r="754" spans="1:25" ht="15.75" customHeight="1" x14ac:dyDescent="0.25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</row>
    <row r="755" spans="1:25" ht="15.75" customHeight="1" x14ac:dyDescent="0.25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</row>
    <row r="756" spans="1:25" ht="15.75" customHeight="1" x14ac:dyDescent="0.25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</row>
    <row r="757" spans="1:25" ht="15.75" customHeight="1" x14ac:dyDescent="0.25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</row>
    <row r="758" spans="1:25" ht="15.75" customHeight="1" x14ac:dyDescent="0.25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</row>
    <row r="759" spans="1:25" ht="15.75" customHeight="1" x14ac:dyDescent="0.25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</row>
    <row r="760" spans="1:25" ht="15.75" customHeight="1" x14ac:dyDescent="0.25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</row>
    <row r="761" spans="1:25" ht="15.75" customHeight="1" x14ac:dyDescent="0.25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</row>
    <row r="762" spans="1:25" ht="15.75" customHeight="1" x14ac:dyDescent="0.25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</row>
    <row r="763" spans="1:25" ht="15.75" customHeight="1" x14ac:dyDescent="0.25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</row>
    <row r="764" spans="1:25" ht="15.75" customHeight="1" x14ac:dyDescent="0.25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</row>
    <row r="765" spans="1:25" ht="15.75" customHeight="1" x14ac:dyDescent="0.25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</row>
    <row r="766" spans="1:25" ht="15.75" customHeight="1" x14ac:dyDescent="0.25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</row>
    <row r="767" spans="1:25" ht="15.75" customHeight="1" x14ac:dyDescent="0.25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</row>
    <row r="768" spans="1:25" ht="15.75" customHeight="1" x14ac:dyDescent="0.25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</row>
    <row r="769" spans="1:25" ht="15.75" customHeight="1" x14ac:dyDescent="0.25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</row>
    <row r="770" spans="1:25" ht="15.75" customHeight="1" x14ac:dyDescent="0.25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</row>
    <row r="771" spans="1:25" ht="15.75" customHeight="1" x14ac:dyDescent="0.25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</row>
    <row r="772" spans="1:25" ht="15.75" customHeight="1" x14ac:dyDescent="0.25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</row>
    <row r="773" spans="1:25" ht="15.75" customHeight="1" x14ac:dyDescent="0.25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</row>
    <row r="774" spans="1:25" ht="15.75" customHeight="1" x14ac:dyDescent="0.25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</row>
    <row r="775" spans="1:25" ht="15.75" customHeight="1" x14ac:dyDescent="0.25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</row>
    <row r="776" spans="1:25" ht="15.75" customHeight="1" x14ac:dyDescent="0.25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</row>
    <row r="777" spans="1:25" ht="15.75" customHeight="1" x14ac:dyDescent="0.25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</row>
    <row r="778" spans="1:25" ht="15.75" customHeight="1" x14ac:dyDescent="0.25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</row>
    <row r="779" spans="1:25" ht="15.75" customHeight="1" x14ac:dyDescent="0.25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</row>
    <row r="780" spans="1:25" ht="15.75" customHeight="1" x14ac:dyDescent="0.25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</row>
    <row r="781" spans="1:25" ht="15.75" customHeight="1" x14ac:dyDescent="0.25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</row>
    <row r="782" spans="1:25" ht="15.75" customHeight="1" x14ac:dyDescent="0.25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</row>
    <row r="783" spans="1:25" ht="15.75" customHeight="1" x14ac:dyDescent="0.25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</row>
    <row r="784" spans="1:25" ht="15.75" customHeight="1" x14ac:dyDescent="0.25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</row>
    <row r="785" spans="1:25" ht="15.75" customHeight="1" x14ac:dyDescent="0.25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</row>
    <row r="786" spans="1:25" ht="15.75" customHeight="1" x14ac:dyDescent="0.25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</row>
    <row r="787" spans="1:25" ht="15.75" customHeight="1" x14ac:dyDescent="0.25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</row>
    <row r="788" spans="1:25" ht="15.75" customHeight="1" x14ac:dyDescent="0.25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</row>
    <row r="789" spans="1:25" ht="15.75" customHeight="1" x14ac:dyDescent="0.25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</row>
    <row r="790" spans="1:25" ht="15.75" customHeight="1" x14ac:dyDescent="0.25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</row>
    <row r="791" spans="1:25" ht="15.75" customHeight="1" x14ac:dyDescent="0.25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</row>
    <row r="792" spans="1:25" ht="15.75" customHeight="1" x14ac:dyDescent="0.25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</row>
    <row r="793" spans="1:25" ht="15.75" customHeight="1" x14ac:dyDescent="0.25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</row>
    <row r="794" spans="1:25" ht="15.75" customHeight="1" x14ac:dyDescent="0.25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</row>
    <row r="795" spans="1:25" ht="15.75" customHeight="1" x14ac:dyDescent="0.25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</row>
    <row r="796" spans="1:25" ht="15.75" customHeight="1" x14ac:dyDescent="0.25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</row>
    <row r="797" spans="1:25" ht="15.75" customHeight="1" x14ac:dyDescent="0.25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</row>
    <row r="798" spans="1:25" ht="15.75" customHeight="1" x14ac:dyDescent="0.25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</row>
    <row r="799" spans="1:25" ht="15.75" customHeight="1" x14ac:dyDescent="0.25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</row>
    <row r="800" spans="1:25" ht="15.75" customHeight="1" x14ac:dyDescent="0.25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</row>
    <row r="801" spans="1:25" ht="15.75" customHeight="1" x14ac:dyDescent="0.25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</row>
    <row r="802" spans="1:25" ht="15.75" customHeight="1" x14ac:dyDescent="0.25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</row>
    <row r="803" spans="1:25" ht="15.75" customHeight="1" x14ac:dyDescent="0.25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</row>
    <row r="804" spans="1:25" ht="15.75" customHeight="1" x14ac:dyDescent="0.25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</row>
    <row r="805" spans="1:25" ht="15.75" customHeight="1" x14ac:dyDescent="0.25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</row>
    <row r="806" spans="1:25" ht="15.75" customHeight="1" x14ac:dyDescent="0.25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</row>
    <row r="807" spans="1:25" ht="15.75" customHeight="1" x14ac:dyDescent="0.25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</row>
    <row r="808" spans="1:25" ht="15.75" customHeight="1" x14ac:dyDescent="0.25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</row>
    <row r="809" spans="1:25" ht="15.75" customHeight="1" x14ac:dyDescent="0.25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</row>
    <row r="810" spans="1:25" ht="15.75" customHeight="1" x14ac:dyDescent="0.25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</row>
    <row r="811" spans="1:25" ht="15.75" customHeight="1" x14ac:dyDescent="0.25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</row>
    <row r="812" spans="1:25" ht="15.75" customHeight="1" x14ac:dyDescent="0.25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</row>
    <row r="813" spans="1:25" ht="15.75" customHeight="1" x14ac:dyDescent="0.25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</row>
    <row r="814" spans="1:25" ht="15.75" customHeight="1" x14ac:dyDescent="0.25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</row>
    <row r="815" spans="1:25" ht="15.75" customHeight="1" x14ac:dyDescent="0.25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</row>
    <row r="816" spans="1:25" ht="15.75" customHeight="1" x14ac:dyDescent="0.25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</row>
    <row r="817" spans="1:25" ht="15.75" customHeight="1" x14ac:dyDescent="0.25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</row>
    <row r="818" spans="1:25" ht="15.75" customHeight="1" x14ac:dyDescent="0.25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</row>
    <row r="819" spans="1:25" ht="15.75" customHeight="1" x14ac:dyDescent="0.25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</row>
    <row r="820" spans="1:25" ht="15.75" customHeight="1" x14ac:dyDescent="0.25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</row>
    <row r="821" spans="1:25" ht="15.75" customHeight="1" x14ac:dyDescent="0.25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</row>
    <row r="822" spans="1:25" ht="15.75" customHeight="1" x14ac:dyDescent="0.25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</row>
    <row r="823" spans="1:25" ht="15.75" customHeight="1" x14ac:dyDescent="0.25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</row>
    <row r="824" spans="1:25" ht="15.75" customHeight="1" x14ac:dyDescent="0.25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</row>
    <row r="825" spans="1:25" ht="15.75" customHeight="1" x14ac:dyDescent="0.25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</row>
    <row r="826" spans="1:25" ht="15.75" customHeight="1" x14ac:dyDescent="0.25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</row>
    <row r="827" spans="1:25" ht="15.75" customHeight="1" x14ac:dyDescent="0.25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</row>
    <row r="828" spans="1:25" ht="15.75" customHeight="1" x14ac:dyDescent="0.25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</row>
    <row r="829" spans="1:25" ht="15.75" customHeight="1" x14ac:dyDescent="0.25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</row>
    <row r="830" spans="1:25" ht="15.75" customHeight="1" x14ac:dyDescent="0.25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</row>
    <row r="831" spans="1:25" ht="15.75" customHeight="1" x14ac:dyDescent="0.25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</row>
    <row r="832" spans="1:25" ht="15.75" customHeight="1" x14ac:dyDescent="0.25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</row>
    <row r="833" spans="1:25" ht="15.75" customHeight="1" x14ac:dyDescent="0.25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</row>
    <row r="834" spans="1:25" ht="15.75" customHeight="1" x14ac:dyDescent="0.25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</row>
    <row r="835" spans="1:25" ht="15.75" customHeight="1" x14ac:dyDescent="0.25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</row>
    <row r="836" spans="1:25" ht="15.75" customHeight="1" x14ac:dyDescent="0.25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</row>
    <row r="837" spans="1:25" ht="15.75" customHeight="1" x14ac:dyDescent="0.25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</row>
    <row r="838" spans="1:25" ht="15.75" customHeight="1" x14ac:dyDescent="0.25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</row>
    <row r="839" spans="1:25" ht="15.75" customHeight="1" x14ac:dyDescent="0.25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</row>
    <row r="840" spans="1:25" ht="15.75" customHeight="1" x14ac:dyDescent="0.25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</row>
    <row r="841" spans="1:25" ht="15.75" customHeight="1" x14ac:dyDescent="0.25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</row>
    <row r="842" spans="1:25" ht="15.75" customHeight="1" x14ac:dyDescent="0.25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</row>
    <row r="843" spans="1:25" ht="15.75" customHeight="1" x14ac:dyDescent="0.25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</row>
    <row r="844" spans="1:25" ht="15.75" customHeight="1" x14ac:dyDescent="0.25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</row>
    <row r="845" spans="1:25" ht="15.75" customHeight="1" x14ac:dyDescent="0.25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</row>
    <row r="846" spans="1:25" ht="15.75" customHeight="1" x14ac:dyDescent="0.25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</row>
    <row r="847" spans="1:25" ht="15.75" customHeight="1" x14ac:dyDescent="0.25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</row>
    <row r="848" spans="1:25" ht="15.75" customHeight="1" x14ac:dyDescent="0.25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</row>
    <row r="849" spans="1:25" ht="15.75" customHeight="1" x14ac:dyDescent="0.25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</row>
    <row r="850" spans="1:25" ht="15.75" customHeight="1" x14ac:dyDescent="0.25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</row>
    <row r="851" spans="1:25" ht="15.75" customHeight="1" x14ac:dyDescent="0.25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</row>
    <row r="852" spans="1:25" ht="15.75" customHeight="1" x14ac:dyDescent="0.25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</row>
    <row r="853" spans="1:25" ht="15.75" customHeight="1" x14ac:dyDescent="0.25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</row>
    <row r="854" spans="1:25" ht="15.75" customHeight="1" x14ac:dyDescent="0.25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</row>
    <row r="855" spans="1:25" ht="15.75" customHeight="1" x14ac:dyDescent="0.25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</row>
    <row r="856" spans="1:25" ht="15.75" customHeight="1" x14ac:dyDescent="0.25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</row>
    <row r="857" spans="1:25" ht="15.75" customHeight="1" x14ac:dyDescent="0.25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</row>
    <row r="858" spans="1:25" ht="15.75" customHeight="1" x14ac:dyDescent="0.25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</row>
    <row r="859" spans="1:25" ht="15.75" customHeight="1" x14ac:dyDescent="0.25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</row>
    <row r="860" spans="1:25" ht="15.75" customHeight="1" x14ac:dyDescent="0.25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</row>
    <row r="861" spans="1:25" ht="15.75" customHeight="1" x14ac:dyDescent="0.25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</row>
    <row r="862" spans="1:25" ht="15.75" customHeight="1" x14ac:dyDescent="0.25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</row>
    <row r="863" spans="1:25" ht="15.75" customHeight="1" x14ac:dyDescent="0.25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</row>
    <row r="864" spans="1:25" ht="15.75" customHeight="1" x14ac:dyDescent="0.25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</row>
    <row r="865" spans="1:25" ht="15.75" customHeight="1" x14ac:dyDescent="0.25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</row>
    <row r="866" spans="1:25" ht="15.75" customHeight="1" x14ac:dyDescent="0.25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</row>
    <row r="867" spans="1:25" ht="15.75" customHeight="1" x14ac:dyDescent="0.25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</row>
    <row r="868" spans="1:25" ht="15.75" customHeight="1" x14ac:dyDescent="0.25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</row>
    <row r="869" spans="1:25" ht="15.75" customHeight="1" x14ac:dyDescent="0.25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</row>
    <row r="870" spans="1:25" ht="15.75" customHeight="1" x14ac:dyDescent="0.25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</row>
    <row r="871" spans="1:25" ht="15.75" customHeight="1" x14ac:dyDescent="0.25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</row>
    <row r="872" spans="1:25" ht="15.75" customHeight="1" x14ac:dyDescent="0.25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</row>
    <row r="873" spans="1:25" ht="15.75" customHeight="1" x14ac:dyDescent="0.25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</row>
    <row r="874" spans="1:25" ht="15.75" customHeight="1" x14ac:dyDescent="0.25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</row>
    <row r="875" spans="1:25" ht="15.75" customHeight="1" x14ac:dyDescent="0.25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</row>
    <row r="876" spans="1:25" ht="15.75" customHeight="1" x14ac:dyDescent="0.25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</row>
    <row r="877" spans="1:25" ht="15.75" customHeight="1" x14ac:dyDescent="0.25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</row>
    <row r="878" spans="1:25" ht="15.75" customHeight="1" x14ac:dyDescent="0.25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</row>
    <row r="879" spans="1:25" ht="15.75" customHeight="1" x14ac:dyDescent="0.25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</row>
    <row r="880" spans="1:25" ht="15.75" customHeight="1" x14ac:dyDescent="0.25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</row>
    <row r="881" spans="1:25" ht="15.75" customHeight="1" x14ac:dyDescent="0.25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</row>
    <row r="882" spans="1:25" ht="15.75" customHeight="1" x14ac:dyDescent="0.25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</row>
    <row r="883" spans="1:25" ht="15.75" customHeight="1" x14ac:dyDescent="0.25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</row>
    <row r="884" spans="1:25" ht="15.75" customHeight="1" x14ac:dyDescent="0.25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</row>
    <row r="885" spans="1:25" ht="15.75" customHeight="1" x14ac:dyDescent="0.25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</row>
    <row r="886" spans="1:25" ht="15.75" customHeight="1" x14ac:dyDescent="0.25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</row>
    <row r="887" spans="1:25" ht="15.75" customHeight="1" x14ac:dyDescent="0.25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</row>
    <row r="888" spans="1:25" ht="15.75" customHeight="1" x14ac:dyDescent="0.25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</row>
    <row r="889" spans="1:25" ht="15.75" customHeight="1" x14ac:dyDescent="0.25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</row>
    <row r="890" spans="1:25" ht="15.75" customHeight="1" x14ac:dyDescent="0.25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</row>
    <row r="891" spans="1:25" ht="15.75" customHeight="1" x14ac:dyDescent="0.25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</row>
    <row r="892" spans="1:25" ht="15.75" customHeight="1" x14ac:dyDescent="0.25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</row>
    <row r="893" spans="1:25" ht="15.75" customHeight="1" x14ac:dyDescent="0.25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</row>
    <row r="894" spans="1:25" ht="15.75" customHeight="1" x14ac:dyDescent="0.25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</row>
    <row r="895" spans="1:25" ht="15.75" customHeight="1" x14ac:dyDescent="0.25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</row>
    <row r="896" spans="1:25" ht="15.75" customHeight="1" x14ac:dyDescent="0.25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</row>
    <row r="897" spans="1:25" ht="15.75" customHeight="1" x14ac:dyDescent="0.25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</row>
    <row r="898" spans="1:25" ht="15.75" customHeight="1" x14ac:dyDescent="0.25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</row>
    <row r="899" spans="1:25" ht="15.75" customHeight="1" x14ac:dyDescent="0.25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</row>
    <row r="900" spans="1:25" ht="15.75" customHeight="1" x14ac:dyDescent="0.25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</row>
    <row r="901" spans="1:25" ht="15.75" customHeight="1" x14ac:dyDescent="0.25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</row>
    <row r="902" spans="1:25" ht="15.75" customHeight="1" x14ac:dyDescent="0.25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</row>
    <row r="903" spans="1:25" ht="15.75" customHeight="1" x14ac:dyDescent="0.25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</row>
    <row r="904" spans="1:25" ht="15.75" customHeight="1" x14ac:dyDescent="0.25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</row>
    <row r="905" spans="1:25" ht="15.75" customHeight="1" x14ac:dyDescent="0.25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</row>
  </sheetData>
  <conditionalFormatting sqref="E60">
    <cfRule type="expression" dxfId="8" priority="113">
      <formula>$B18="תחום - כללי"</formula>
    </cfRule>
    <cfRule type="expression" dxfId="7" priority="117">
      <formula>$B18="תחום - חיים ואבדן כושר עבודה"</formula>
    </cfRule>
    <cfRule type="expression" dxfId="6" priority="121">
      <formula>$B18="תחום - בריאות ותאונות אישיות"</formula>
    </cfRule>
  </conditionalFormatting>
  <conditionalFormatting sqref="E61">
    <cfRule type="expression" dxfId="5" priority="115">
      <formula>#REF!="תחום - כללי"</formula>
    </cfRule>
    <cfRule type="expression" dxfId="4" priority="119">
      <formula>#REF!="תחום - חיים ואבדן כושר עבודה"</formula>
    </cfRule>
    <cfRule type="expression" dxfId="3" priority="123">
      <formula>#REF!="תחום - בריאות ותאונות אישיות"</formula>
    </cfRule>
  </conditionalFormatting>
  <conditionalFormatting sqref="E62:E63">
    <cfRule type="expression" dxfId="2" priority="110">
      <formula>$B19="תחום - כללי"</formula>
    </cfRule>
    <cfRule type="expression" dxfId="1" priority="111">
      <formula>$B19="תחום - חיים ואבדן כושר עבודה"</formula>
    </cfRule>
    <cfRule type="expression" dxfId="0" priority="112">
      <formula>$B19="תחום - בריאות ותאונות אישיות"</formula>
    </cfRule>
  </conditionalFormatting>
  <hyperlinks>
    <hyperlink ref="E40" location="תקציב!J15" display="חזרה לתקציב" xr:uid="{00000000-0004-0000-0200-000000000000}"/>
    <hyperlink ref="E65" location="תקציב!J18" display="חזרה לתקציב" xr:uid="{00000000-0004-0000-0200-000001000000}"/>
    <hyperlink ref="E21" location="תקציב!J13" display="חזרה לתקציב" xr:uid="{00000000-0004-0000-0200-000002000000}"/>
    <hyperlink ref="E49" location="תקציב!J16" display="חזרה לתקציב" xr:uid="{00000000-0004-0000-0200-000003000000}"/>
    <hyperlink ref="E73" location="תקציב!J27" display="חזרה לתקציב" xr:uid="{93A003F6-D54B-40BE-9907-024BFCB5437C}"/>
    <hyperlink ref="E13" location="תקציב!J11" display="חזרה לתקציב" xr:uid="{68C9FE4A-80AB-4ABC-BDDD-13BA345A82F3}"/>
    <hyperlink ref="E56" location="תקציב!J17" display="חזרה לתקציב" xr:uid="{8DF9DB38-22AC-451A-92E0-A60C74C23711}"/>
    <hyperlink ref="E89" location="תקציב!J30" display="חזרה לתקציב" xr:uid="{4DF9DBB1-9262-4E06-95CD-13FE7B15766F}"/>
    <hyperlink ref="E5" location="תקציב!J7" display="חזרה לתקציב" xr:uid="{874D4E0A-F29B-4164-B79A-5B526AA88893}"/>
    <hyperlink ref="E97" location="תקציב!J31" display="חזרה לתקציב" xr:uid="{E87E84A5-162D-4BB1-ADA0-B268A0207590}"/>
    <hyperlink ref="E33" location="תקציב!J14" display="חזרה לתקציב" xr:uid="{EA7CFFE8-9AA8-46A3-89D1-C5D451A4A5FB}"/>
    <hyperlink ref="E81" location="תקציב!J28" display="חזרה לתקציב" xr:uid="{0F448035-8384-446B-AB55-DE00C1C6395A}"/>
  </hyperlinks>
  <printOptions horizontalCentered="1"/>
  <pageMargins left="0.31496062992125984" right="0.31496062992125984" top="0.39370078740157483" bottom="0.74803149606299213" header="0" footer="0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</sheetPr>
  <dimension ref="A1:R188"/>
  <sheetViews>
    <sheetView showGridLines="0" rightToLeft="1" zoomScaleNormal="100" workbookViewId="0">
      <pane ySplit="1" topLeftCell="A2" activePane="bottomLeft" state="frozen"/>
      <selection pane="bottomLeft" activeCell="E5" sqref="E5"/>
    </sheetView>
  </sheetViews>
  <sheetFormatPr defaultColWidth="12.59765625" defaultRowHeight="13.8" x14ac:dyDescent="0.25"/>
  <cols>
    <col min="1" max="1" width="10.19921875" style="62" customWidth="1"/>
    <col min="2" max="2" width="26.5" bestFit="1" customWidth="1"/>
    <col min="3" max="4" width="10.5" customWidth="1"/>
    <col min="5" max="5" width="15.59765625" customWidth="1"/>
    <col min="6" max="6" width="7.59765625" customWidth="1"/>
    <col min="7" max="7" width="14.69921875" customWidth="1"/>
    <col min="8" max="8" width="2.3984375" customWidth="1"/>
    <col min="9" max="18" width="8.59765625" customWidth="1"/>
  </cols>
  <sheetData>
    <row r="1" spans="1:18" x14ac:dyDescent="0.25">
      <c r="A1" s="63" t="s">
        <v>61</v>
      </c>
      <c r="B1" s="32" t="s">
        <v>53</v>
      </c>
      <c r="C1" s="33" t="s">
        <v>62</v>
      </c>
      <c r="D1" s="33" t="s">
        <v>63</v>
      </c>
      <c r="E1" s="42" t="s">
        <v>64</v>
      </c>
      <c r="F1" s="43" t="s">
        <v>54</v>
      </c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spans="1:18" x14ac:dyDescent="0.25">
      <c r="A2" s="45">
        <v>44784</v>
      </c>
      <c r="B2" s="35" t="s">
        <v>46</v>
      </c>
      <c r="C2" s="37">
        <v>508.46</v>
      </c>
      <c r="D2" s="37"/>
      <c r="E2" s="35" t="s">
        <v>46</v>
      </c>
      <c r="F2" s="46">
        <v>508.46</v>
      </c>
    </row>
    <row r="3" spans="1:18" x14ac:dyDescent="0.25">
      <c r="A3" s="45">
        <v>44798</v>
      </c>
      <c r="B3" s="35" t="s">
        <v>46</v>
      </c>
      <c r="C3" s="37">
        <v>258.31</v>
      </c>
      <c r="D3" s="37"/>
      <c r="E3" s="35" t="s">
        <v>46</v>
      </c>
      <c r="F3" s="46">
        <v>258.31</v>
      </c>
    </row>
    <row r="4" spans="1:18" x14ac:dyDescent="0.25">
      <c r="A4" s="45">
        <v>44799</v>
      </c>
      <c r="B4" s="35" t="s">
        <v>46</v>
      </c>
      <c r="C4" s="37">
        <v>338.56</v>
      </c>
      <c r="D4" s="37"/>
      <c r="E4" s="35" t="s">
        <v>46</v>
      </c>
      <c r="F4" s="46">
        <v>338.56</v>
      </c>
    </row>
    <row r="5" spans="1:18" x14ac:dyDescent="0.25">
      <c r="A5" s="45">
        <v>44805</v>
      </c>
      <c r="B5" s="35" t="s">
        <v>35</v>
      </c>
      <c r="C5" s="37">
        <v>24.75</v>
      </c>
      <c r="D5" s="37"/>
      <c r="E5" s="35" t="s">
        <v>35</v>
      </c>
      <c r="F5" s="46">
        <v>24.75</v>
      </c>
    </row>
    <row r="6" spans="1:18" x14ac:dyDescent="0.25">
      <c r="A6" s="45">
        <v>44806</v>
      </c>
      <c r="B6" s="35" t="s">
        <v>35</v>
      </c>
      <c r="C6" s="37">
        <v>0.35</v>
      </c>
      <c r="D6" s="37"/>
      <c r="E6" s="35" t="s">
        <v>35</v>
      </c>
      <c r="F6" s="46">
        <v>0.35</v>
      </c>
    </row>
    <row r="7" spans="1:18" x14ac:dyDescent="0.25">
      <c r="A7" s="45">
        <v>44806</v>
      </c>
      <c r="B7" s="35" t="s">
        <v>35</v>
      </c>
      <c r="C7" s="37">
        <v>5.55</v>
      </c>
      <c r="D7" s="37"/>
      <c r="E7" s="35" t="s">
        <v>35</v>
      </c>
      <c r="F7" s="46">
        <v>5.55</v>
      </c>
    </row>
    <row r="8" spans="1:18" x14ac:dyDescent="0.25">
      <c r="A8" s="45">
        <v>44808</v>
      </c>
      <c r="B8" s="35" t="s">
        <v>15</v>
      </c>
      <c r="C8" s="37"/>
      <c r="D8" s="37">
        <v>700</v>
      </c>
      <c r="E8" s="35" t="s">
        <v>15</v>
      </c>
      <c r="F8" s="46">
        <v>700</v>
      </c>
    </row>
    <row r="9" spans="1:18" x14ac:dyDescent="0.25">
      <c r="A9" s="45">
        <v>44808</v>
      </c>
      <c r="B9" s="35" t="s">
        <v>46</v>
      </c>
      <c r="C9" s="37">
        <v>39.799999999999997</v>
      </c>
      <c r="D9" s="37"/>
      <c r="E9" s="35" t="s">
        <v>46</v>
      </c>
      <c r="F9" s="46">
        <v>39.799999999999997</v>
      </c>
    </row>
    <row r="10" spans="1:18" x14ac:dyDescent="0.25">
      <c r="A10" s="45">
        <v>44808</v>
      </c>
      <c r="B10" s="35" t="s">
        <v>15</v>
      </c>
      <c r="C10" s="37"/>
      <c r="D10" s="37">
        <v>400</v>
      </c>
      <c r="E10" s="35" t="s">
        <v>15</v>
      </c>
      <c r="F10" s="46">
        <v>400</v>
      </c>
    </row>
    <row r="11" spans="1:18" x14ac:dyDescent="0.25">
      <c r="A11" s="45">
        <v>44809</v>
      </c>
      <c r="B11" s="35" t="s">
        <v>29</v>
      </c>
      <c r="C11" s="37">
        <v>453.96</v>
      </c>
      <c r="D11" s="37"/>
      <c r="E11" s="35" t="s">
        <v>29</v>
      </c>
      <c r="F11" s="46">
        <v>453.96</v>
      </c>
    </row>
    <row r="12" spans="1:18" x14ac:dyDescent="0.25">
      <c r="A12" s="45">
        <v>44810</v>
      </c>
      <c r="B12" s="35" t="s">
        <v>46</v>
      </c>
      <c r="C12" s="37">
        <v>697.78</v>
      </c>
      <c r="D12" s="37"/>
      <c r="E12" s="35" t="s">
        <v>46</v>
      </c>
      <c r="F12" s="46">
        <v>697.78</v>
      </c>
    </row>
    <row r="13" spans="1:18" x14ac:dyDescent="0.25">
      <c r="A13" s="45">
        <v>44811</v>
      </c>
      <c r="B13" s="35" t="s">
        <v>15</v>
      </c>
      <c r="C13" s="37"/>
      <c r="D13" s="37">
        <v>25000</v>
      </c>
      <c r="E13" s="35" t="s">
        <v>15</v>
      </c>
      <c r="F13" s="46">
        <v>25000</v>
      </c>
    </row>
    <row r="14" spans="1:18" x14ac:dyDescent="0.25">
      <c r="A14" s="45">
        <v>44811</v>
      </c>
      <c r="B14" s="35" t="s">
        <v>15</v>
      </c>
      <c r="C14" s="37"/>
      <c r="D14" s="37">
        <v>5000</v>
      </c>
      <c r="E14" s="35" t="s">
        <v>15</v>
      </c>
      <c r="F14" s="46">
        <v>5000</v>
      </c>
    </row>
    <row r="15" spans="1:18" x14ac:dyDescent="0.25">
      <c r="A15" s="45">
        <v>44811</v>
      </c>
      <c r="B15" s="35" t="s">
        <v>8</v>
      </c>
      <c r="C15" s="37">
        <v>1000</v>
      </c>
      <c r="D15" s="37"/>
      <c r="E15" s="35" t="s">
        <v>8</v>
      </c>
      <c r="F15" s="46">
        <v>1000</v>
      </c>
    </row>
    <row r="16" spans="1:18" x14ac:dyDescent="0.25">
      <c r="A16" s="45">
        <v>44811</v>
      </c>
      <c r="B16" s="35" t="s">
        <v>25</v>
      </c>
      <c r="C16" s="37">
        <v>1800</v>
      </c>
      <c r="D16" s="37"/>
      <c r="E16" s="35" t="s">
        <v>25</v>
      </c>
      <c r="F16" s="46">
        <v>1800</v>
      </c>
    </row>
    <row r="17" spans="1:6" x14ac:dyDescent="0.25">
      <c r="A17" s="45">
        <v>44812</v>
      </c>
      <c r="B17" s="35" t="s">
        <v>66</v>
      </c>
      <c r="C17" s="37">
        <v>174</v>
      </c>
      <c r="D17" s="37"/>
      <c r="E17" s="35" t="s">
        <v>66</v>
      </c>
      <c r="F17" s="46">
        <v>174</v>
      </c>
    </row>
    <row r="18" spans="1:6" x14ac:dyDescent="0.25">
      <c r="A18" s="45">
        <v>44815</v>
      </c>
      <c r="B18" s="35" t="s">
        <v>41</v>
      </c>
      <c r="C18" s="37">
        <v>37</v>
      </c>
      <c r="D18" s="37"/>
      <c r="E18" s="35" t="s">
        <v>41</v>
      </c>
      <c r="F18" s="46">
        <v>37</v>
      </c>
    </row>
    <row r="19" spans="1:6" x14ac:dyDescent="0.25">
      <c r="A19" s="45">
        <v>44815</v>
      </c>
      <c r="B19" s="35" t="s">
        <v>46</v>
      </c>
      <c r="C19" s="37">
        <v>76.97</v>
      </c>
      <c r="D19" s="37"/>
      <c r="E19" s="35" t="s">
        <v>46</v>
      </c>
      <c r="F19" s="46">
        <v>76.97</v>
      </c>
    </row>
    <row r="20" spans="1:6" x14ac:dyDescent="0.25">
      <c r="A20" s="45">
        <v>44815</v>
      </c>
      <c r="B20" s="35" t="s">
        <v>41</v>
      </c>
      <c r="C20" s="37">
        <v>37</v>
      </c>
      <c r="D20" s="37"/>
      <c r="E20" s="35" t="s">
        <v>41</v>
      </c>
      <c r="F20" s="46">
        <v>37</v>
      </c>
    </row>
    <row r="21" spans="1:6" x14ac:dyDescent="0.25">
      <c r="A21" s="45">
        <v>44815</v>
      </c>
      <c r="B21" s="35" t="s">
        <v>41</v>
      </c>
      <c r="C21" s="37">
        <v>149</v>
      </c>
      <c r="D21" s="37"/>
      <c r="E21" s="35" t="s">
        <v>41</v>
      </c>
      <c r="F21" s="46">
        <v>149</v>
      </c>
    </row>
    <row r="22" spans="1:6" x14ac:dyDescent="0.25">
      <c r="A22" s="45">
        <v>44815</v>
      </c>
      <c r="B22" s="35" t="s">
        <v>41</v>
      </c>
      <c r="C22" s="37">
        <v>66</v>
      </c>
      <c r="D22" s="37"/>
      <c r="E22" s="35" t="s">
        <v>41</v>
      </c>
      <c r="F22" s="46">
        <v>66</v>
      </c>
    </row>
    <row r="23" spans="1:6" x14ac:dyDescent="0.25">
      <c r="A23" s="45">
        <v>44815</v>
      </c>
      <c r="B23" s="35" t="s">
        <v>29</v>
      </c>
      <c r="C23" s="37">
        <v>109.28</v>
      </c>
      <c r="D23" s="37"/>
      <c r="E23" s="35" t="s">
        <v>29</v>
      </c>
      <c r="F23" s="46">
        <v>109.28</v>
      </c>
    </row>
    <row r="24" spans="1:6" x14ac:dyDescent="0.25">
      <c r="A24" s="45">
        <v>44815</v>
      </c>
      <c r="B24" s="35" t="s">
        <v>37</v>
      </c>
      <c r="C24" s="37">
        <v>134.80000000000001</v>
      </c>
      <c r="D24" s="37"/>
      <c r="E24" s="35" t="s">
        <v>37</v>
      </c>
      <c r="F24" s="46">
        <v>134.80000000000001</v>
      </c>
    </row>
    <row r="25" spans="1:6" x14ac:dyDescent="0.25">
      <c r="A25" s="45">
        <v>44815</v>
      </c>
      <c r="B25" s="35" t="s">
        <v>41</v>
      </c>
      <c r="C25" s="37">
        <v>80</v>
      </c>
      <c r="D25" s="37"/>
      <c r="E25" s="35" t="s">
        <v>41</v>
      </c>
      <c r="F25" s="46">
        <v>80</v>
      </c>
    </row>
    <row r="26" spans="1:6" x14ac:dyDescent="0.25">
      <c r="A26" s="45">
        <v>44815</v>
      </c>
      <c r="B26" s="35" t="s">
        <v>38</v>
      </c>
      <c r="C26" s="37">
        <v>700</v>
      </c>
      <c r="D26" s="37"/>
      <c r="E26" s="35" t="s">
        <v>38</v>
      </c>
      <c r="F26" s="46">
        <v>700</v>
      </c>
    </row>
    <row r="27" spans="1:6" x14ac:dyDescent="0.25">
      <c r="A27" s="45">
        <v>44815</v>
      </c>
      <c r="B27" s="35" t="s">
        <v>35</v>
      </c>
      <c r="C27" s="37">
        <v>19.8</v>
      </c>
      <c r="D27" s="37"/>
      <c r="E27" s="35" t="s">
        <v>35</v>
      </c>
      <c r="F27" s="46">
        <v>19.8</v>
      </c>
    </row>
    <row r="28" spans="1:6" x14ac:dyDescent="0.25">
      <c r="A28" s="45">
        <v>44815</v>
      </c>
      <c r="B28" s="35" t="s">
        <v>35</v>
      </c>
      <c r="C28" s="37">
        <v>19.8</v>
      </c>
      <c r="D28" s="37"/>
      <c r="E28" s="35" t="s">
        <v>35</v>
      </c>
      <c r="F28" s="46">
        <v>19.8</v>
      </c>
    </row>
    <row r="29" spans="1:6" x14ac:dyDescent="0.25">
      <c r="A29" s="45">
        <v>44815</v>
      </c>
      <c r="B29" s="35" t="s">
        <v>37</v>
      </c>
      <c r="C29" s="37">
        <v>375.53</v>
      </c>
      <c r="D29" s="37"/>
      <c r="E29" s="35" t="s">
        <v>37</v>
      </c>
      <c r="F29" s="46">
        <v>375.53</v>
      </c>
    </row>
    <row r="30" spans="1:6" x14ac:dyDescent="0.25">
      <c r="A30" s="45">
        <v>44815</v>
      </c>
      <c r="B30" s="35" t="s">
        <v>37</v>
      </c>
      <c r="C30" s="37">
        <v>58.64</v>
      </c>
      <c r="D30" s="37"/>
      <c r="E30" s="35" t="s">
        <v>37</v>
      </c>
      <c r="F30" s="46">
        <v>58.64</v>
      </c>
    </row>
    <row r="31" spans="1:6" x14ac:dyDescent="0.25">
      <c r="A31" s="45">
        <v>44815</v>
      </c>
      <c r="B31" s="35" t="s">
        <v>66</v>
      </c>
      <c r="C31" s="37">
        <v>900</v>
      </c>
      <c r="D31" s="37"/>
      <c r="E31" s="35" t="s">
        <v>66</v>
      </c>
      <c r="F31" s="46">
        <v>900</v>
      </c>
    </row>
    <row r="32" spans="1:6" x14ac:dyDescent="0.25">
      <c r="A32" s="45">
        <v>44815</v>
      </c>
      <c r="B32" s="35" t="s">
        <v>37</v>
      </c>
      <c r="C32" s="37">
        <v>64.099999999999994</v>
      </c>
      <c r="D32" s="37"/>
      <c r="E32" s="35" t="s">
        <v>37</v>
      </c>
      <c r="F32" s="46">
        <v>64.099999999999994</v>
      </c>
    </row>
    <row r="33" spans="1:6" x14ac:dyDescent="0.25">
      <c r="A33" s="45">
        <v>44815</v>
      </c>
      <c r="B33" s="35" t="s">
        <v>37</v>
      </c>
      <c r="C33" s="37">
        <v>12.9</v>
      </c>
      <c r="D33" s="37"/>
      <c r="E33" s="35" t="s">
        <v>37</v>
      </c>
      <c r="F33" s="46">
        <v>12.9</v>
      </c>
    </row>
    <row r="34" spans="1:6" x14ac:dyDescent="0.25">
      <c r="A34" s="45">
        <v>44815</v>
      </c>
      <c r="B34" s="35" t="s">
        <v>41</v>
      </c>
      <c r="C34" s="37">
        <v>66</v>
      </c>
      <c r="D34" s="37"/>
      <c r="E34" s="35" t="s">
        <v>41</v>
      </c>
      <c r="F34" s="46">
        <v>66</v>
      </c>
    </row>
    <row r="35" spans="1:6" x14ac:dyDescent="0.25">
      <c r="A35" s="45">
        <v>44815</v>
      </c>
      <c r="B35" s="35" t="s">
        <v>0</v>
      </c>
      <c r="C35" s="37">
        <v>566</v>
      </c>
      <c r="D35" s="37"/>
      <c r="E35" s="35" t="s">
        <v>0</v>
      </c>
      <c r="F35" s="46">
        <v>566</v>
      </c>
    </row>
    <row r="36" spans="1:6" x14ac:dyDescent="0.25">
      <c r="A36" s="45">
        <v>44815</v>
      </c>
      <c r="B36" s="35" t="s">
        <v>37</v>
      </c>
      <c r="C36" s="37">
        <v>84.9</v>
      </c>
      <c r="D36" s="37"/>
      <c r="E36" s="35" t="s">
        <v>37</v>
      </c>
      <c r="F36" s="46">
        <v>84.9</v>
      </c>
    </row>
    <row r="37" spans="1:6" x14ac:dyDescent="0.25">
      <c r="A37" s="45">
        <v>44815</v>
      </c>
      <c r="B37" s="35" t="s">
        <v>41</v>
      </c>
      <c r="C37" s="37">
        <v>344</v>
      </c>
      <c r="D37" s="37"/>
      <c r="E37" s="35" t="s">
        <v>41</v>
      </c>
      <c r="F37" s="46">
        <v>344</v>
      </c>
    </row>
    <row r="38" spans="1:6" x14ac:dyDescent="0.25">
      <c r="A38" s="45">
        <v>44815</v>
      </c>
      <c r="B38" s="35" t="s">
        <v>33</v>
      </c>
      <c r="C38" s="37">
        <v>19.899999999999999</v>
      </c>
      <c r="D38" s="37"/>
      <c r="E38" s="35" t="s">
        <v>33</v>
      </c>
      <c r="F38" s="46">
        <v>19.899999999999999</v>
      </c>
    </row>
    <row r="39" spans="1:6" x14ac:dyDescent="0.25">
      <c r="A39" s="45">
        <v>44815</v>
      </c>
      <c r="B39" s="35" t="s">
        <v>9</v>
      </c>
      <c r="C39" s="37">
        <v>99.9</v>
      </c>
      <c r="D39" s="37"/>
      <c r="E39" s="35" t="s">
        <v>9</v>
      </c>
      <c r="F39" s="46">
        <v>99.9</v>
      </c>
    </row>
    <row r="40" spans="1:6" x14ac:dyDescent="0.25">
      <c r="A40" s="45">
        <v>44815</v>
      </c>
      <c r="B40" s="35" t="s">
        <v>38</v>
      </c>
      <c r="C40" s="37">
        <v>89.9</v>
      </c>
      <c r="D40" s="37"/>
      <c r="E40" s="35" t="s">
        <v>38</v>
      </c>
      <c r="F40" s="46">
        <v>89.9</v>
      </c>
    </row>
    <row r="41" spans="1:6" x14ac:dyDescent="0.25">
      <c r="A41" s="45">
        <v>44815</v>
      </c>
      <c r="B41" s="35" t="s">
        <v>41</v>
      </c>
      <c r="C41" s="37">
        <v>85</v>
      </c>
      <c r="D41" s="37"/>
      <c r="E41" s="35" t="s">
        <v>41</v>
      </c>
      <c r="F41" s="46">
        <v>85</v>
      </c>
    </row>
    <row r="42" spans="1:6" x14ac:dyDescent="0.25">
      <c r="A42" s="45">
        <v>44815</v>
      </c>
      <c r="B42" s="35" t="s">
        <v>38</v>
      </c>
      <c r="C42" s="37">
        <v>271</v>
      </c>
      <c r="D42" s="37"/>
      <c r="E42" s="35" t="s">
        <v>38</v>
      </c>
      <c r="F42" s="46">
        <v>271</v>
      </c>
    </row>
    <row r="43" spans="1:6" x14ac:dyDescent="0.25">
      <c r="A43" s="45">
        <v>44815</v>
      </c>
      <c r="B43" s="35" t="s">
        <v>38</v>
      </c>
      <c r="C43" s="37">
        <v>80</v>
      </c>
      <c r="D43" s="37"/>
      <c r="E43" s="35" t="s">
        <v>38</v>
      </c>
      <c r="F43" s="46">
        <v>80</v>
      </c>
    </row>
    <row r="44" spans="1:6" x14ac:dyDescent="0.25">
      <c r="A44" s="45">
        <v>44815</v>
      </c>
      <c r="B44" s="35" t="s">
        <v>39</v>
      </c>
      <c r="C44" s="37">
        <v>620</v>
      </c>
      <c r="D44" s="37"/>
      <c r="E44" s="35" t="s">
        <v>39</v>
      </c>
      <c r="F44" s="46">
        <v>620</v>
      </c>
    </row>
    <row r="45" spans="1:6" x14ac:dyDescent="0.25">
      <c r="A45" s="45">
        <v>44815</v>
      </c>
      <c r="B45" s="35" t="s">
        <v>46</v>
      </c>
      <c r="C45" s="37">
        <v>817.91</v>
      </c>
      <c r="D45" s="37"/>
      <c r="E45" s="35" t="s">
        <v>46</v>
      </c>
      <c r="F45" s="46">
        <v>817.91</v>
      </c>
    </row>
    <row r="46" spans="1:6" x14ac:dyDescent="0.25">
      <c r="A46" s="45">
        <v>44815</v>
      </c>
      <c r="B46" s="35" t="s">
        <v>29</v>
      </c>
      <c r="C46" s="37">
        <v>653</v>
      </c>
      <c r="D46" s="37"/>
      <c r="E46" s="35" t="s">
        <v>29</v>
      </c>
      <c r="F46" s="46">
        <v>653</v>
      </c>
    </row>
    <row r="47" spans="1:6" x14ac:dyDescent="0.25">
      <c r="A47" s="45">
        <v>44818</v>
      </c>
      <c r="B47" s="35" t="s">
        <v>46</v>
      </c>
      <c r="C47" s="37">
        <v>312.68</v>
      </c>
      <c r="D47" s="37"/>
      <c r="E47" s="35" t="s">
        <v>46</v>
      </c>
      <c r="F47" s="46">
        <v>312.68</v>
      </c>
    </row>
    <row r="48" spans="1:6" x14ac:dyDescent="0.25">
      <c r="A48" s="45">
        <v>44818</v>
      </c>
      <c r="B48" s="35" t="s">
        <v>46</v>
      </c>
      <c r="C48" s="37">
        <v>597.27</v>
      </c>
      <c r="D48" s="37"/>
      <c r="E48" s="35" t="s">
        <v>46</v>
      </c>
      <c r="F48" s="46">
        <v>597.27</v>
      </c>
    </row>
    <row r="49" spans="1:6" x14ac:dyDescent="0.25">
      <c r="A49" s="45">
        <v>44818</v>
      </c>
      <c r="B49" s="35" t="s">
        <v>46</v>
      </c>
      <c r="C49" s="37">
        <v>1848.01</v>
      </c>
      <c r="D49" s="37"/>
      <c r="E49" s="35" t="s">
        <v>46</v>
      </c>
      <c r="F49" s="46">
        <v>1848.01</v>
      </c>
    </row>
    <row r="50" spans="1:6" x14ac:dyDescent="0.25">
      <c r="A50" s="45">
        <v>44819</v>
      </c>
      <c r="B50" s="35" t="s">
        <v>8</v>
      </c>
      <c r="C50" s="37">
        <v>1000</v>
      </c>
      <c r="D50" s="37"/>
      <c r="E50" s="35" t="s">
        <v>8</v>
      </c>
      <c r="F50" s="46">
        <v>1000</v>
      </c>
    </row>
    <row r="51" spans="1:6" x14ac:dyDescent="0.25">
      <c r="A51" s="45">
        <v>44819</v>
      </c>
      <c r="B51" s="35" t="s">
        <v>58</v>
      </c>
      <c r="C51" s="37">
        <v>2527.29</v>
      </c>
      <c r="D51" s="37"/>
      <c r="E51" s="35" t="s">
        <v>58</v>
      </c>
      <c r="F51" s="46">
        <v>2527.29</v>
      </c>
    </row>
    <row r="52" spans="1:6" x14ac:dyDescent="0.25">
      <c r="A52" s="45">
        <v>44819</v>
      </c>
      <c r="B52" s="35" t="s">
        <v>58</v>
      </c>
      <c r="C52" s="37">
        <v>1402.77</v>
      </c>
      <c r="D52" s="37"/>
      <c r="E52" s="35" t="s">
        <v>58</v>
      </c>
      <c r="F52" s="46">
        <v>1402.77</v>
      </c>
    </row>
    <row r="53" spans="1:6" x14ac:dyDescent="0.25">
      <c r="A53" s="45">
        <v>44820</v>
      </c>
      <c r="B53" s="35" t="s">
        <v>46</v>
      </c>
      <c r="C53" s="37">
        <v>1007.48</v>
      </c>
      <c r="D53" s="37"/>
      <c r="E53" s="35" t="s">
        <v>46</v>
      </c>
      <c r="F53" s="46">
        <v>1007.48</v>
      </c>
    </row>
    <row r="54" spans="1:6" x14ac:dyDescent="0.25">
      <c r="A54" s="45">
        <v>44820</v>
      </c>
      <c r="B54" s="35" t="s">
        <v>8</v>
      </c>
      <c r="C54" s="37">
        <v>900</v>
      </c>
      <c r="D54" s="37"/>
      <c r="E54" s="35" t="s">
        <v>8</v>
      </c>
      <c r="F54" s="46">
        <v>900</v>
      </c>
    </row>
    <row r="55" spans="1:6" x14ac:dyDescent="0.25">
      <c r="A55" s="45">
        <v>44820</v>
      </c>
      <c r="B55" s="35" t="s">
        <v>15</v>
      </c>
      <c r="C55" s="37"/>
      <c r="D55" s="37">
        <v>600</v>
      </c>
      <c r="E55" s="35" t="s">
        <v>15</v>
      </c>
      <c r="F55" s="46">
        <v>600</v>
      </c>
    </row>
    <row r="56" spans="1:6" x14ac:dyDescent="0.25">
      <c r="A56" s="45">
        <v>44824</v>
      </c>
      <c r="B56" s="35" t="s">
        <v>46</v>
      </c>
      <c r="C56" s="37">
        <v>1094.4000000000001</v>
      </c>
      <c r="D56" s="37"/>
      <c r="E56" s="35" t="s">
        <v>46</v>
      </c>
      <c r="F56" s="46">
        <v>1094.4000000000001</v>
      </c>
    </row>
    <row r="57" spans="1:6" x14ac:dyDescent="0.25">
      <c r="A57" s="45">
        <v>44824</v>
      </c>
      <c r="B57" s="35" t="s">
        <v>46</v>
      </c>
      <c r="C57" s="37">
        <v>-1007.48</v>
      </c>
      <c r="D57" s="37"/>
      <c r="E57" s="35" t="s">
        <v>46</v>
      </c>
      <c r="F57" s="46">
        <v>-1007.48</v>
      </c>
    </row>
    <row r="58" spans="1:6" x14ac:dyDescent="0.25">
      <c r="A58" s="45">
        <v>44824</v>
      </c>
      <c r="B58" s="35" t="s">
        <v>17</v>
      </c>
      <c r="C58" s="37"/>
      <c r="D58" s="37">
        <v>249</v>
      </c>
      <c r="E58" s="35" t="s">
        <v>17</v>
      </c>
      <c r="F58" s="46">
        <v>249</v>
      </c>
    </row>
    <row r="59" spans="1:6" x14ac:dyDescent="0.25">
      <c r="A59" s="45">
        <v>44825</v>
      </c>
      <c r="B59" s="35" t="s">
        <v>46</v>
      </c>
      <c r="C59" s="37">
        <v>1699.87</v>
      </c>
      <c r="D59" s="37"/>
      <c r="E59" s="35" t="s">
        <v>46</v>
      </c>
      <c r="F59" s="46">
        <v>1699.87</v>
      </c>
    </row>
    <row r="60" spans="1:6" x14ac:dyDescent="0.25">
      <c r="A60" s="45">
        <v>44825</v>
      </c>
      <c r="B60" s="35" t="s">
        <v>15</v>
      </c>
      <c r="C60" s="37"/>
      <c r="D60" s="37">
        <v>120</v>
      </c>
      <c r="E60" s="35" t="s">
        <v>15</v>
      </c>
      <c r="F60" s="46">
        <v>120</v>
      </c>
    </row>
    <row r="61" spans="1:6" x14ac:dyDescent="0.25">
      <c r="A61" s="45">
        <v>44829</v>
      </c>
      <c r="B61" s="35" t="s">
        <v>15</v>
      </c>
      <c r="C61" s="37"/>
      <c r="D61" s="37">
        <v>200</v>
      </c>
      <c r="E61" s="35" t="s">
        <v>15</v>
      </c>
      <c r="F61" s="46">
        <v>200</v>
      </c>
    </row>
    <row r="62" spans="1:6" x14ac:dyDescent="0.25">
      <c r="A62" s="45">
        <v>44829</v>
      </c>
      <c r="B62" s="35" t="s">
        <v>0</v>
      </c>
      <c r="C62" s="37"/>
      <c r="D62" s="37">
        <v>500</v>
      </c>
      <c r="E62" s="35" t="s">
        <v>0</v>
      </c>
      <c r="F62" s="46">
        <v>500</v>
      </c>
    </row>
    <row r="63" spans="1:6" x14ac:dyDescent="0.25">
      <c r="A63" s="45">
        <v>44832</v>
      </c>
      <c r="B63" s="35" t="s">
        <v>47</v>
      </c>
      <c r="C63" s="37">
        <v>150</v>
      </c>
      <c r="D63" s="37"/>
      <c r="E63" s="35" t="s">
        <v>47</v>
      </c>
      <c r="F63" s="46">
        <v>150</v>
      </c>
    </row>
    <row r="64" spans="1:6" x14ac:dyDescent="0.25">
      <c r="A64" s="45">
        <v>44832</v>
      </c>
      <c r="B64" s="35" t="s">
        <v>47</v>
      </c>
      <c r="C64" s="37">
        <v>150</v>
      </c>
      <c r="D64" s="37"/>
      <c r="E64" s="35" t="s">
        <v>47</v>
      </c>
      <c r="F64" s="46">
        <v>150</v>
      </c>
    </row>
    <row r="65" spans="1:6" x14ac:dyDescent="0.25">
      <c r="A65" s="45">
        <v>44834</v>
      </c>
      <c r="B65" s="35" t="s">
        <v>35</v>
      </c>
      <c r="C65" s="37">
        <v>0.02</v>
      </c>
      <c r="D65" s="37"/>
      <c r="E65" s="35" t="s">
        <v>35</v>
      </c>
      <c r="F65" s="46">
        <v>0.02</v>
      </c>
    </row>
    <row r="66" spans="1:6" x14ac:dyDescent="0.25">
      <c r="A66" s="45">
        <v>44834</v>
      </c>
      <c r="B66" s="35" t="s">
        <v>35</v>
      </c>
      <c r="C66" s="37">
        <v>301.45</v>
      </c>
      <c r="D66" s="37"/>
      <c r="E66" s="35" t="s">
        <v>35</v>
      </c>
      <c r="F66" s="46">
        <v>301.45</v>
      </c>
    </row>
    <row r="67" spans="1:6" x14ac:dyDescent="0.25">
      <c r="A67" s="45">
        <v>44834</v>
      </c>
      <c r="B67" s="35" t="s">
        <v>19</v>
      </c>
      <c r="C67" s="37"/>
      <c r="D67" s="37">
        <v>0.13</v>
      </c>
      <c r="E67" s="35" t="s">
        <v>19</v>
      </c>
      <c r="F67" s="46">
        <v>0.13</v>
      </c>
    </row>
    <row r="68" spans="1:6" x14ac:dyDescent="0.25">
      <c r="A68" s="45">
        <v>44834</v>
      </c>
      <c r="B68" s="35" t="s">
        <v>35</v>
      </c>
      <c r="C68" s="37">
        <v>823.78</v>
      </c>
      <c r="D68" s="37"/>
      <c r="E68" s="35" t="s">
        <v>35</v>
      </c>
      <c r="F68" s="46">
        <v>823.78</v>
      </c>
    </row>
    <row r="69" spans="1:6" x14ac:dyDescent="0.25">
      <c r="A69" s="45">
        <v>44836</v>
      </c>
      <c r="B69" s="35" t="s">
        <v>19</v>
      </c>
      <c r="C69" s="37"/>
      <c r="D69" s="37">
        <v>725</v>
      </c>
      <c r="E69" s="35" t="s">
        <v>19</v>
      </c>
      <c r="F69" s="46">
        <v>725</v>
      </c>
    </row>
    <row r="70" spans="1:6" x14ac:dyDescent="0.25">
      <c r="A70" s="45">
        <v>44836</v>
      </c>
      <c r="B70" s="35" t="s">
        <v>35</v>
      </c>
      <c r="C70" s="37">
        <v>34.65</v>
      </c>
      <c r="D70" s="37"/>
      <c r="E70" s="35" t="s">
        <v>35</v>
      </c>
      <c r="F70" s="46">
        <v>34.65</v>
      </c>
    </row>
    <row r="71" spans="1:6" x14ac:dyDescent="0.25">
      <c r="A71" s="45">
        <v>44836</v>
      </c>
      <c r="B71" s="35" t="s">
        <v>15</v>
      </c>
      <c r="C71" s="37"/>
      <c r="D71" s="37">
        <v>200</v>
      </c>
      <c r="E71" s="35" t="s">
        <v>15</v>
      </c>
      <c r="F71" s="46">
        <v>200</v>
      </c>
    </row>
    <row r="72" spans="1:6" x14ac:dyDescent="0.25">
      <c r="A72" s="45">
        <v>44836</v>
      </c>
      <c r="B72" s="35" t="s">
        <v>15</v>
      </c>
      <c r="C72" s="37"/>
      <c r="D72" s="37">
        <v>120</v>
      </c>
      <c r="E72" s="35" t="s">
        <v>15</v>
      </c>
      <c r="F72" s="46">
        <v>120</v>
      </c>
    </row>
    <row r="73" spans="1:6" x14ac:dyDescent="0.25">
      <c r="A73" s="45">
        <v>44836</v>
      </c>
      <c r="B73" s="35" t="s">
        <v>15</v>
      </c>
      <c r="C73" s="37"/>
      <c r="D73" s="37">
        <v>120</v>
      </c>
      <c r="E73" s="35" t="s">
        <v>15</v>
      </c>
      <c r="F73" s="46">
        <v>120</v>
      </c>
    </row>
    <row r="74" spans="1:6" x14ac:dyDescent="0.25">
      <c r="A74" s="45">
        <v>44837</v>
      </c>
      <c r="B74" s="35" t="s">
        <v>35</v>
      </c>
      <c r="C74" s="37">
        <v>7.4</v>
      </c>
      <c r="D74" s="37"/>
      <c r="E74" s="35" t="s">
        <v>35</v>
      </c>
      <c r="F74" s="46">
        <v>7.4</v>
      </c>
    </row>
    <row r="75" spans="1:6" x14ac:dyDescent="0.25">
      <c r="A75" s="45">
        <v>44837</v>
      </c>
      <c r="B75" s="35" t="s">
        <v>15</v>
      </c>
      <c r="C75" s="37"/>
      <c r="D75" s="37">
        <v>62</v>
      </c>
      <c r="E75" s="35" t="s">
        <v>15</v>
      </c>
      <c r="F75" s="46">
        <v>62</v>
      </c>
    </row>
    <row r="76" spans="1:6" x14ac:dyDescent="0.25">
      <c r="A76" s="45">
        <v>44840</v>
      </c>
      <c r="B76" s="35" t="s">
        <v>19</v>
      </c>
      <c r="C76" s="37"/>
      <c r="D76" s="37">
        <v>100</v>
      </c>
      <c r="E76" s="35" t="s">
        <v>19</v>
      </c>
      <c r="F76" s="46">
        <v>100</v>
      </c>
    </row>
    <row r="77" spans="1:6" x14ac:dyDescent="0.25">
      <c r="A77" s="45">
        <v>44840</v>
      </c>
      <c r="B77" s="35" t="s">
        <v>29</v>
      </c>
      <c r="C77" s="37">
        <v>401.26</v>
      </c>
      <c r="D77" s="37"/>
      <c r="E77" s="35" t="s">
        <v>29</v>
      </c>
      <c r="F77" s="46">
        <v>401.26</v>
      </c>
    </row>
    <row r="78" spans="1:6" x14ac:dyDescent="0.25">
      <c r="A78" s="45">
        <v>44845</v>
      </c>
      <c r="B78" s="35" t="s">
        <v>15</v>
      </c>
      <c r="C78" s="37"/>
      <c r="D78" s="37">
        <v>5000</v>
      </c>
      <c r="E78" s="35" t="s">
        <v>15</v>
      </c>
      <c r="F78" s="46">
        <v>5000</v>
      </c>
    </row>
    <row r="79" spans="1:6" x14ac:dyDescent="0.25">
      <c r="A79" s="45">
        <v>44845</v>
      </c>
      <c r="B79" s="35" t="s">
        <v>41</v>
      </c>
      <c r="C79" s="37">
        <v>284</v>
      </c>
      <c r="D79" s="37"/>
      <c r="E79" s="35" t="s">
        <v>41</v>
      </c>
      <c r="F79" s="46">
        <v>284</v>
      </c>
    </row>
    <row r="80" spans="1:6" x14ac:dyDescent="0.25">
      <c r="A80" s="45">
        <v>44845</v>
      </c>
      <c r="B80" s="35" t="s">
        <v>40</v>
      </c>
      <c r="C80" s="37">
        <v>375</v>
      </c>
      <c r="D80" s="37"/>
      <c r="E80" s="35" t="s">
        <v>40</v>
      </c>
      <c r="F80" s="46">
        <v>375</v>
      </c>
    </row>
    <row r="81" spans="1:6" x14ac:dyDescent="0.25">
      <c r="A81" s="45">
        <v>44845</v>
      </c>
      <c r="B81" s="35" t="s">
        <v>0</v>
      </c>
      <c r="C81" s="37">
        <v>162</v>
      </c>
      <c r="D81" s="37"/>
      <c r="E81" s="35" t="s">
        <v>0</v>
      </c>
      <c r="F81" s="46">
        <v>162</v>
      </c>
    </row>
    <row r="82" spans="1:6" x14ac:dyDescent="0.25">
      <c r="A82" s="45">
        <v>44845</v>
      </c>
      <c r="B82" s="35" t="s">
        <v>35</v>
      </c>
      <c r="C82" s="37">
        <v>19.8</v>
      </c>
      <c r="D82" s="37"/>
      <c r="E82" s="35" t="s">
        <v>35</v>
      </c>
      <c r="F82" s="46">
        <v>19.8</v>
      </c>
    </row>
    <row r="83" spans="1:6" x14ac:dyDescent="0.25">
      <c r="A83" s="45">
        <v>44845</v>
      </c>
      <c r="B83" s="35" t="s">
        <v>41</v>
      </c>
      <c r="C83" s="37">
        <v>88</v>
      </c>
      <c r="D83" s="37"/>
      <c r="E83" s="35" t="s">
        <v>41</v>
      </c>
      <c r="F83" s="46">
        <v>88</v>
      </c>
    </row>
    <row r="84" spans="1:6" x14ac:dyDescent="0.25">
      <c r="A84" s="45">
        <v>44845</v>
      </c>
      <c r="B84" s="35" t="s">
        <v>37</v>
      </c>
      <c r="C84" s="37">
        <v>26.4</v>
      </c>
      <c r="D84" s="37"/>
      <c r="E84" s="35" t="s">
        <v>37</v>
      </c>
      <c r="F84" s="46">
        <v>26.4</v>
      </c>
    </row>
    <row r="85" spans="1:6" x14ac:dyDescent="0.25">
      <c r="A85" s="45">
        <v>44845</v>
      </c>
      <c r="B85" s="35" t="s">
        <v>41</v>
      </c>
      <c r="C85" s="37">
        <v>162.69999999999999</v>
      </c>
      <c r="D85" s="37"/>
      <c r="E85" s="35" t="s">
        <v>41</v>
      </c>
      <c r="F85" s="46">
        <v>162.69999999999999</v>
      </c>
    </row>
    <row r="86" spans="1:6" x14ac:dyDescent="0.25">
      <c r="A86" s="45">
        <v>44845</v>
      </c>
      <c r="B86" s="35" t="s">
        <v>35</v>
      </c>
      <c r="C86" s="37">
        <v>19.8</v>
      </c>
      <c r="D86" s="37"/>
      <c r="E86" s="35" t="s">
        <v>35</v>
      </c>
      <c r="F86" s="46">
        <v>19.8</v>
      </c>
    </row>
    <row r="87" spans="1:6" x14ac:dyDescent="0.25">
      <c r="A87" s="45">
        <v>44845</v>
      </c>
      <c r="B87" s="35" t="s">
        <v>40</v>
      </c>
      <c r="C87" s="37">
        <v>293.5</v>
      </c>
      <c r="D87" s="37"/>
      <c r="E87" s="35" t="s">
        <v>40</v>
      </c>
      <c r="F87" s="46">
        <v>293.5</v>
      </c>
    </row>
    <row r="88" spans="1:6" x14ac:dyDescent="0.25">
      <c r="A88" s="45">
        <v>44845</v>
      </c>
      <c r="B88" s="35" t="s">
        <v>40</v>
      </c>
      <c r="C88" s="37">
        <v>47.4</v>
      </c>
      <c r="D88" s="37"/>
      <c r="E88" s="35" t="s">
        <v>40</v>
      </c>
      <c r="F88" s="46">
        <v>47.4</v>
      </c>
    </row>
    <row r="89" spans="1:6" x14ac:dyDescent="0.25">
      <c r="A89" s="45">
        <v>44845</v>
      </c>
      <c r="B89" s="35" t="s">
        <v>40</v>
      </c>
      <c r="C89" s="37">
        <v>40</v>
      </c>
      <c r="D89" s="37"/>
      <c r="E89" s="35" t="s">
        <v>40</v>
      </c>
      <c r="F89" s="46">
        <v>40</v>
      </c>
    </row>
    <row r="90" spans="1:6" x14ac:dyDescent="0.25">
      <c r="A90" s="45">
        <v>44845</v>
      </c>
      <c r="B90" s="35" t="s">
        <v>37</v>
      </c>
      <c r="C90" s="37">
        <v>28.9</v>
      </c>
      <c r="D90" s="37"/>
      <c r="E90" s="35" t="s">
        <v>37</v>
      </c>
      <c r="F90" s="46">
        <v>28.9</v>
      </c>
    </row>
    <row r="91" spans="1:6" x14ac:dyDescent="0.25">
      <c r="A91" s="45">
        <v>44845</v>
      </c>
      <c r="B91" s="35" t="s">
        <v>41</v>
      </c>
      <c r="C91" s="37">
        <v>194</v>
      </c>
      <c r="D91" s="37"/>
      <c r="E91" s="35" t="s">
        <v>41</v>
      </c>
      <c r="F91" s="46">
        <v>194</v>
      </c>
    </row>
    <row r="92" spans="1:6" x14ac:dyDescent="0.25">
      <c r="A92" s="45">
        <v>44845</v>
      </c>
      <c r="B92" s="35" t="s">
        <v>38</v>
      </c>
      <c r="C92" s="37">
        <v>130.5</v>
      </c>
      <c r="D92" s="37"/>
      <c r="E92" s="35" t="s">
        <v>38</v>
      </c>
      <c r="F92" s="46">
        <v>130.5</v>
      </c>
    </row>
    <row r="93" spans="1:6" x14ac:dyDescent="0.25">
      <c r="A93" s="45">
        <v>44845</v>
      </c>
      <c r="B93" s="35" t="s">
        <v>33</v>
      </c>
      <c r="C93" s="37">
        <v>19.899999999999999</v>
      </c>
      <c r="D93" s="37"/>
      <c r="E93" s="35" t="s">
        <v>33</v>
      </c>
      <c r="F93" s="46">
        <v>19.899999999999999</v>
      </c>
    </row>
    <row r="94" spans="1:6" x14ac:dyDescent="0.25">
      <c r="A94" s="45">
        <v>44845</v>
      </c>
      <c r="B94" s="35" t="s">
        <v>46</v>
      </c>
      <c r="C94" s="37">
        <v>450.58</v>
      </c>
      <c r="D94" s="37"/>
      <c r="E94" s="35" t="s">
        <v>46</v>
      </c>
      <c r="F94" s="46">
        <v>450.58</v>
      </c>
    </row>
    <row r="95" spans="1:6" x14ac:dyDescent="0.25">
      <c r="A95" s="45">
        <v>44845</v>
      </c>
      <c r="B95" s="35" t="s">
        <v>41</v>
      </c>
      <c r="C95" s="37">
        <v>37</v>
      </c>
      <c r="D95" s="37"/>
      <c r="E95" s="35" t="s">
        <v>41</v>
      </c>
      <c r="F95" s="46">
        <v>37</v>
      </c>
    </row>
    <row r="96" spans="1:6" x14ac:dyDescent="0.25">
      <c r="A96" s="45">
        <v>44845</v>
      </c>
      <c r="B96" s="35" t="s">
        <v>38</v>
      </c>
      <c r="C96" s="37">
        <v>700</v>
      </c>
      <c r="D96" s="37"/>
      <c r="E96" s="35" t="s">
        <v>38</v>
      </c>
      <c r="F96" s="46">
        <v>700</v>
      </c>
    </row>
    <row r="97" spans="1:6" x14ac:dyDescent="0.25">
      <c r="A97" s="45">
        <v>44845</v>
      </c>
      <c r="B97" s="35" t="s">
        <v>38</v>
      </c>
      <c r="C97" s="37">
        <v>271</v>
      </c>
      <c r="D97" s="37"/>
      <c r="E97" s="35" t="s">
        <v>38</v>
      </c>
      <c r="F97" s="46">
        <v>271</v>
      </c>
    </row>
    <row r="98" spans="1:6" x14ac:dyDescent="0.25">
      <c r="A98" s="45">
        <v>44845</v>
      </c>
      <c r="B98" s="35" t="s">
        <v>38</v>
      </c>
      <c r="C98" s="37">
        <v>80</v>
      </c>
      <c r="D98" s="37"/>
      <c r="E98" s="35" t="s">
        <v>38</v>
      </c>
      <c r="F98" s="46">
        <v>80</v>
      </c>
    </row>
    <row r="99" spans="1:6" x14ac:dyDescent="0.25">
      <c r="A99" s="45">
        <v>44845</v>
      </c>
      <c r="B99" s="35" t="s">
        <v>39</v>
      </c>
      <c r="C99" s="37">
        <v>620</v>
      </c>
      <c r="D99" s="37"/>
      <c r="E99" s="35" t="s">
        <v>39</v>
      </c>
      <c r="F99" s="46">
        <v>620</v>
      </c>
    </row>
    <row r="100" spans="1:6" x14ac:dyDescent="0.25">
      <c r="A100" s="45">
        <v>44845</v>
      </c>
      <c r="B100" s="35" t="s">
        <v>29</v>
      </c>
      <c r="C100" s="37">
        <v>653</v>
      </c>
      <c r="D100" s="37"/>
      <c r="E100" s="35" t="s">
        <v>29</v>
      </c>
      <c r="F100" s="46">
        <v>653</v>
      </c>
    </row>
    <row r="101" spans="1:6" x14ac:dyDescent="0.25">
      <c r="A101" s="45">
        <v>44858</v>
      </c>
      <c r="B101" s="35" t="s">
        <v>15</v>
      </c>
      <c r="C101" s="37"/>
      <c r="D101" s="37">
        <v>750</v>
      </c>
      <c r="E101" s="35" t="s">
        <v>15</v>
      </c>
      <c r="F101" s="46">
        <v>750</v>
      </c>
    </row>
    <row r="102" spans="1:6" x14ac:dyDescent="0.25">
      <c r="A102" s="45">
        <v>44859</v>
      </c>
      <c r="B102" s="35" t="s">
        <v>19</v>
      </c>
      <c r="C102" s="37"/>
      <c r="D102" s="37">
        <v>3000</v>
      </c>
      <c r="E102" s="35" t="s">
        <v>19</v>
      </c>
      <c r="F102" s="46">
        <v>3000</v>
      </c>
    </row>
    <row r="103" spans="1:6" x14ac:dyDescent="0.25">
      <c r="A103" s="45">
        <v>44859</v>
      </c>
      <c r="B103" s="35" t="s">
        <v>46</v>
      </c>
      <c r="C103" s="37">
        <v>109.89</v>
      </c>
      <c r="D103" s="37"/>
      <c r="E103" s="35" t="s">
        <v>46</v>
      </c>
      <c r="F103" s="46">
        <v>109.89</v>
      </c>
    </row>
    <row r="104" spans="1:6" x14ac:dyDescent="0.25">
      <c r="A104" s="45">
        <v>44859</v>
      </c>
      <c r="B104" s="35" t="s">
        <v>46</v>
      </c>
      <c r="C104" s="37">
        <v>732.74</v>
      </c>
      <c r="D104" s="37"/>
      <c r="E104" s="35" t="s">
        <v>46</v>
      </c>
      <c r="F104" s="46">
        <v>732.74</v>
      </c>
    </row>
    <row r="105" spans="1:6" x14ac:dyDescent="0.25">
      <c r="A105" s="45">
        <v>44859</v>
      </c>
      <c r="B105" s="35" t="s">
        <v>15</v>
      </c>
      <c r="C105" s="37"/>
      <c r="D105" s="37">
        <v>130</v>
      </c>
      <c r="E105" s="35" t="s">
        <v>15</v>
      </c>
      <c r="F105" s="46">
        <v>130</v>
      </c>
    </row>
    <row r="106" spans="1:6" x14ac:dyDescent="0.25">
      <c r="A106" s="45">
        <v>44874</v>
      </c>
      <c r="B106" s="35" t="s">
        <v>15</v>
      </c>
      <c r="C106" s="37"/>
      <c r="D106" s="37">
        <v>25000</v>
      </c>
      <c r="E106" s="35" t="s">
        <v>15</v>
      </c>
      <c r="F106" s="46">
        <v>25000</v>
      </c>
    </row>
    <row r="107" spans="1:6" x14ac:dyDescent="0.25">
      <c r="A107" s="45">
        <v>44875</v>
      </c>
      <c r="B107" s="35" t="s">
        <v>41</v>
      </c>
      <c r="C107" s="37">
        <v>1</v>
      </c>
      <c r="D107" s="37"/>
      <c r="E107" s="35" t="s">
        <v>41</v>
      </c>
      <c r="F107" s="46">
        <v>1</v>
      </c>
    </row>
    <row r="108" spans="1:6" x14ac:dyDescent="0.25">
      <c r="A108" s="45">
        <v>44875</v>
      </c>
      <c r="B108" s="35" t="s">
        <v>37</v>
      </c>
      <c r="C108" s="37">
        <v>83.68</v>
      </c>
      <c r="D108" s="37"/>
      <c r="E108" s="35" t="s">
        <v>37</v>
      </c>
      <c r="F108" s="46">
        <v>83.68</v>
      </c>
    </row>
    <row r="109" spans="1:6" x14ac:dyDescent="0.25">
      <c r="A109" s="45">
        <v>44875</v>
      </c>
      <c r="B109" s="35" t="s">
        <v>66</v>
      </c>
      <c r="C109" s="37">
        <v>900</v>
      </c>
      <c r="D109" s="37"/>
      <c r="E109" s="35" t="s">
        <v>66</v>
      </c>
      <c r="F109" s="46">
        <v>900</v>
      </c>
    </row>
    <row r="110" spans="1:6" x14ac:dyDescent="0.25">
      <c r="A110" s="45">
        <v>44875</v>
      </c>
      <c r="B110" s="35" t="s">
        <v>9</v>
      </c>
      <c r="C110" s="37">
        <v>25</v>
      </c>
      <c r="D110" s="37"/>
      <c r="E110" s="35" t="s">
        <v>9</v>
      </c>
      <c r="F110" s="46">
        <v>25</v>
      </c>
    </row>
    <row r="111" spans="1:6" x14ac:dyDescent="0.25">
      <c r="A111" s="45">
        <v>44875</v>
      </c>
      <c r="B111" s="35" t="s">
        <v>35</v>
      </c>
      <c r="C111" s="37">
        <v>19.8</v>
      </c>
      <c r="D111" s="37"/>
      <c r="E111" s="35" t="s">
        <v>35</v>
      </c>
      <c r="F111" s="46">
        <v>19.8</v>
      </c>
    </row>
    <row r="112" spans="1:6" x14ac:dyDescent="0.25">
      <c r="A112" s="45">
        <v>44875</v>
      </c>
      <c r="B112" s="35" t="s">
        <v>35</v>
      </c>
      <c r="C112" s="37">
        <v>19.8</v>
      </c>
      <c r="D112" s="37"/>
      <c r="E112" s="35" t="s">
        <v>35</v>
      </c>
      <c r="F112" s="46">
        <v>19.8</v>
      </c>
    </row>
    <row r="113" spans="1:6" x14ac:dyDescent="0.25">
      <c r="A113" s="45">
        <v>44875</v>
      </c>
      <c r="B113" s="35" t="s">
        <v>41</v>
      </c>
      <c r="C113" s="37">
        <v>43</v>
      </c>
      <c r="D113" s="37"/>
      <c r="E113" s="35" t="s">
        <v>41</v>
      </c>
      <c r="F113" s="46">
        <v>43</v>
      </c>
    </row>
    <row r="114" spans="1:6" x14ac:dyDescent="0.25">
      <c r="A114" s="45">
        <v>44875</v>
      </c>
      <c r="B114" s="35" t="s">
        <v>27</v>
      </c>
      <c r="C114" s="37">
        <v>705.48</v>
      </c>
      <c r="D114" s="37"/>
      <c r="E114" s="35" t="s">
        <v>27</v>
      </c>
      <c r="F114" s="46">
        <v>705.48</v>
      </c>
    </row>
    <row r="115" spans="1:6" x14ac:dyDescent="0.25">
      <c r="A115" s="45">
        <v>44875</v>
      </c>
      <c r="B115" s="35" t="s">
        <v>9</v>
      </c>
      <c r="C115" s="37">
        <v>20</v>
      </c>
      <c r="D115" s="37"/>
      <c r="E115" s="35" t="s">
        <v>9</v>
      </c>
      <c r="F115" s="46">
        <v>20</v>
      </c>
    </row>
    <row r="116" spans="1:6" x14ac:dyDescent="0.25">
      <c r="A116" s="45">
        <v>44875</v>
      </c>
      <c r="B116" s="35" t="s">
        <v>41</v>
      </c>
      <c r="C116" s="37">
        <v>12</v>
      </c>
      <c r="D116" s="37"/>
      <c r="E116" s="35" t="s">
        <v>41</v>
      </c>
      <c r="F116" s="46">
        <v>12</v>
      </c>
    </row>
    <row r="117" spans="1:6" x14ac:dyDescent="0.25">
      <c r="A117" s="45">
        <v>44875</v>
      </c>
      <c r="B117" s="35" t="s">
        <v>29</v>
      </c>
      <c r="C117" s="37">
        <v>113.92</v>
      </c>
      <c r="D117" s="37"/>
      <c r="E117" s="35" t="s">
        <v>29</v>
      </c>
      <c r="F117" s="46">
        <v>113.92</v>
      </c>
    </row>
    <row r="118" spans="1:6" x14ac:dyDescent="0.25">
      <c r="A118" s="45">
        <v>44875</v>
      </c>
      <c r="B118" s="35" t="s">
        <v>37</v>
      </c>
      <c r="C118" s="37">
        <v>149</v>
      </c>
      <c r="D118" s="37"/>
      <c r="E118" s="35" t="s">
        <v>37</v>
      </c>
      <c r="F118" s="46">
        <v>149</v>
      </c>
    </row>
    <row r="119" spans="1:6" x14ac:dyDescent="0.25">
      <c r="A119" s="45">
        <v>44875</v>
      </c>
      <c r="B119" s="35" t="s">
        <v>25</v>
      </c>
      <c r="C119" s="37">
        <v>298.19</v>
      </c>
      <c r="D119" s="37"/>
      <c r="E119" s="35" t="s">
        <v>25</v>
      </c>
      <c r="F119" s="46">
        <v>298.19</v>
      </c>
    </row>
    <row r="120" spans="1:6" x14ac:dyDescent="0.25">
      <c r="A120" s="45">
        <v>44875</v>
      </c>
      <c r="B120" s="35" t="s">
        <v>37</v>
      </c>
      <c r="C120" s="37">
        <v>531.20000000000005</v>
      </c>
      <c r="D120" s="37"/>
      <c r="E120" s="35" t="s">
        <v>37</v>
      </c>
      <c r="F120" s="46">
        <v>531.20000000000005</v>
      </c>
    </row>
    <row r="121" spans="1:6" x14ac:dyDescent="0.25">
      <c r="A121" s="45">
        <v>44875</v>
      </c>
      <c r="B121" s="35" t="s">
        <v>33</v>
      </c>
      <c r="C121" s="37">
        <v>19.899999999999999</v>
      </c>
      <c r="D121" s="37"/>
      <c r="E121" s="35" t="s">
        <v>33</v>
      </c>
      <c r="F121" s="46">
        <v>19.899999999999999</v>
      </c>
    </row>
    <row r="122" spans="1:6" x14ac:dyDescent="0.25">
      <c r="A122" s="45">
        <v>44875</v>
      </c>
      <c r="B122" s="35" t="s">
        <v>37</v>
      </c>
      <c r="C122" s="37">
        <v>30</v>
      </c>
      <c r="D122" s="37"/>
      <c r="E122" s="35" t="s">
        <v>37</v>
      </c>
      <c r="F122" s="46">
        <v>30</v>
      </c>
    </row>
    <row r="123" spans="1:6" x14ac:dyDescent="0.25">
      <c r="A123" s="45">
        <v>44875</v>
      </c>
      <c r="B123" s="35" t="s">
        <v>37</v>
      </c>
      <c r="C123" s="37">
        <v>21.34</v>
      </c>
      <c r="D123" s="37"/>
      <c r="E123" s="35" t="s">
        <v>37</v>
      </c>
      <c r="F123" s="46">
        <v>21.34</v>
      </c>
    </row>
    <row r="124" spans="1:6" x14ac:dyDescent="0.25">
      <c r="A124" s="45">
        <v>44875</v>
      </c>
      <c r="B124" s="35" t="s">
        <v>0</v>
      </c>
      <c r="C124" s="37">
        <v>725</v>
      </c>
      <c r="D124" s="37"/>
      <c r="E124" s="35" t="s">
        <v>0</v>
      </c>
      <c r="F124" s="46">
        <v>725</v>
      </c>
    </row>
    <row r="125" spans="1:6" x14ac:dyDescent="0.25">
      <c r="A125" s="45">
        <v>44875</v>
      </c>
      <c r="B125" s="35" t="s">
        <v>40</v>
      </c>
      <c r="C125" s="37">
        <v>54</v>
      </c>
      <c r="D125" s="37"/>
      <c r="E125" s="35" t="s">
        <v>40</v>
      </c>
      <c r="F125" s="46">
        <v>54</v>
      </c>
    </row>
    <row r="126" spans="1:6" x14ac:dyDescent="0.25">
      <c r="A126" s="45">
        <v>44875</v>
      </c>
      <c r="B126" s="35" t="s">
        <v>38</v>
      </c>
      <c r="C126" s="37">
        <v>119</v>
      </c>
      <c r="D126" s="37"/>
      <c r="E126" s="35" t="s">
        <v>38</v>
      </c>
      <c r="F126" s="46">
        <v>119</v>
      </c>
    </row>
    <row r="127" spans="1:6" x14ac:dyDescent="0.25">
      <c r="A127" s="45">
        <v>44875</v>
      </c>
      <c r="B127" s="35" t="s">
        <v>66</v>
      </c>
      <c r="C127" s="37">
        <v>900</v>
      </c>
      <c r="D127" s="37"/>
      <c r="E127" s="35" t="s">
        <v>66</v>
      </c>
      <c r="F127" s="46">
        <v>900</v>
      </c>
    </row>
    <row r="128" spans="1:6" x14ac:dyDescent="0.25">
      <c r="A128" s="45">
        <v>44875</v>
      </c>
      <c r="B128" s="35" t="s">
        <v>37</v>
      </c>
      <c r="C128" s="37">
        <v>208.4</v>
      </c>
      <c r="D128" s="37"/>
      <c r="E128" s="35" t="s">
        <v>37</v>
      </c>
      <c r="F128" s="46">
        <v>208.4</v>
      </c>
    </row>
    <row r="129" spans="1:6" x14ac:dyDescent="0.25">
      <c r="A129" s="45">
        <v>44875</v>
      </c>
      <c r="B129" s="35" t="s">
        <v>40</v>
      </c>
      <c r="C129" s="37">
        <v>375</v>
      </c>
      <c r="D129" s="37"/>
      <c r="E129" s="35" t="s">
        <v>40</v>
      </c>
      <c r="F129" s="46">
        <v>375</v>
      </c>
    </row>
    <row r="130" spans="1:6" x14ac:dyDescent="0.25">
      <c r="A130" s="45">
        <v>44875</v>
      </c>
      <c r="B130" s="35" t="s">
        <v>27</v>
      </c>
      <c r="C130" s="37">
        <v>638.5</v>
      </c>
      <c r="D130" s="37"/>
      <c r="E130" s="35" t="s">
        <v>27</v>
      </c>
      <c r="F130" s="46">
        <v>638.5</v>
      </c>
    </row>
    <row r="131" spans="1:6" x14ac:dyDescent="0.25">
      <c r="A131" s="45">
        <v>44875</v>
      </c>
      <c r="B131" s="35" t="s">
        <v>46</v>
      </c>
      <c r="C131" s="37">
        <v>450.57</v>
      </c>
      <c r="D131" s="37"/>
      <c r="E131" s="35" t="s">
        <v>46</v>
      </c>
      <c r="F131" s="46">
        <v>450.57</v>
      </c>
    </row>
    <row r="132" spans="1:6" x14ac:dyDescent="0.25">
      <c r="A132" s="45">
        <v>44875</v>
      </c>
      <c r="B132" s="35" t="s">
        <v>38</v>
      </c>
      <c r="C132" s="37">
        <v>700</v>
      </c>
      <c r="D132" s="37"/>
      <c r="E132" s="35" t="s">
        <v>38</v>
      </c>
      <c r="F132" s="46">
        <v>700</v>
      </c>
    </row>
    <row r="133" spans="1:6" x14ac:dyDescent="0.25">
      <c r="A133" s="45">
        <v>44875</v>
      </c>
      <c r="B133" s="35" t="s">
        <v>38</v>
      </c>
      <c r="C133" s="37">
        <v>80</v>
      </c>
      <c r="D133" s="37"/>
      <c r="E133" s="35" t="s">
        <v>38</v>
      </c>
      <c r="F133" s="46">
        <v>80</v>
      </c>
    </row>
    <row r="134" spans="1:6" x14ac:dyDescent="0.25">
      <c r="A134" s="45">
        <v>44875</v>
      </c>
      <c r="B134" s="35" t="s">
        <v>29</v>
      </c>
      <c r="C134" s="37">
        <v>653</v>
      </c>
      <c r="D134" s="37"/>
      <c r="E134" s="35" t="s">
        <v>29</v>
      </c>
      <c r="F134" s="46">
        <v>653</v>
      </c>
    </row>
    <row r="135" spans="1:6" x14ac:dyDescent="0.25">
      <c r="A135" s="45">
        <v>44875</v>
      </c>
      <c r="B135" s="35" t="s">
        <v>15</v>
      </c>
      <c r="C135" s="37"/>
      <c r="D135" s="37">
        <v>400</v>
      </c>
      <c r="E135" s="35" t="s">
        <v>15</v>
      </c>
      <c r="F135" s="46">
        <v>400</v>
      </c>
    </row>
    <row r="136" spans="1:6" x14ac:dyDescent="0.25">
      <c r="A136" s="45">
        <v>44875</v>
      </c>
      <c r="B136" s="35" t="s">
        <v>58</v>
      </c>
      <c r="C136" s="37">
        <v>3725.25</v>
      </c>
      <c r="D136" s="37"/>
      <c r="E136" s="35" t="s">
        <v>58</v>
      </c>
      <c r="F136" s="46">
        <v>3725.25</v>
      </c>
    </row>
    <row r="137" spans="1:6" x14ac:dyDescent="0.25">
      <c r="A137" s="45">
        <v>44876</v>
      </c>
      <c r="B137" s="35" t="s">
        <v>46</v>
      </c>
      <c r="C137" s="37">
        <v>733.98</v>
      </c>
      <c r="D137" s="37"/>
      <c r="E137" s="35" t="s">
        <v>46</v>
      </c>
      <c r="F137" s="46">
        <v>733.98</v>
      </c>
    </row>
    <row r="138" spans="1:6" x14ac:dyDescent="0.25">
      <c r="A138" s="45">
        <v>44888</v>
      </c>
      <c r="B138" s="35" t="s">
        <v>46</v>
      </c>
      <c r="C138" s="37">
        <v>715.85</v>
      </c>
      <c r="D138" s="37"/>
      <c r="E138" s="35" t="s">
        <v>46</v>
      </c>
      <c r="F138" s="46">
        <v>715.85</v>
      </c>
    </row>
    <row r="139" spans="1:6" x14ac:dyDescent="0.25">
      <c r="A139" s="45">
        <v>44893</v>
      </c>
      <c r="B139" s="35" t="s">
        <v>35</v>
      </c>
      <c r="C139" s="37">
        <v>2337.5</v>
      </c>
      <c r="D139" s="37"/>
      <c r="E139" s="35" t="s">
        <v>35</v>
      </c>
      <c r="F139" s="46">
        <v>2337.5</v>
      </c>
    </row>
    <row r="140" spans="1:6" x14ac:dyDescent="0.25">
      <c r="A140" s="45">
        <v>44893</v>
      </c>
      <c r="B140" s="35" t="s">
        <v>65</v>
      </c>
      <c r="C140" s="37"/>
      <c r="D140" s="37">
        <v>187000</v>
      </c>
      <c r="E140" s="35" t="s">
        <v>65</v>
      </c>
      <c r="F140" s="46">
        <v>187000</v>
      </c>
    </row>
    <row r="141" spans="1:6" x14ac:dyDescent="0.25">
      <c r="A141" s="45">
        <v>44893</v>
      </c>
      <c r="B141" s="35" t="s">
        <v>65</v>
      </c>
      <c r="C141" s="37">
        <v>187000</v>
      </c>
      <c r="D141" s="37"/>
      <c r="E141" s="35" t="s">
        <v>65</v>
      </c>
      <c r="F141" s="46">
        <v>187000</v>
      </c>
    </row>
    <row r="142" spans="1:6" x14ac:dyDescent="0.25">
      <c r="A142" s="45">
        <v>44893</v>
      </c>
      <c r="B142" s="35" t="s">
        <v>47</v>
      </c>
      <c r="C142" s="37">
        <v>150</v>
      </c>
      <c r="D142" s="37"/>
      <c r="E142" s="35" t="s">
        <v>47</v>
      </c>
      <c r="F142" s="46">
        <v>150</v>
      </c>
    </row>
    <row r="143" spans="1:6" x14ac:dyDescent="0.25">
      <c r="A143" s="45">
        <v>44893</v>
      </c>
      <c r="B143" s="35" t="s">
        <v>47</v>
      </c>
      <c r="C143" s="37">
        <v>150</v>
      </c>
      <c r="D143" s="37"/>
      <c r="E143" s="35" t="s">
        <v>47</v>
      </c>
      <c r="F143" s="46">
        <v>150</v>
      </c>
    </row>
    <row r="144" spans="1:6" x14ac:dyDescent="0.25">
      <c r="A144" s="45">
        <v>44894</v>
      </c>
      <c r="B144" s="35" t="s">
        <v>19</v>
      </c>
      <c r="C144" s="37"/>
      <c r="D144" s="37">
        <v>132.06</v>
      </c>
      <c r="E144" s="35" t="s">
        <v>19</v>
      </c>
      <c r="F144" s="46">
        <v>132.06</v>
      </c>
    </row>
    <row r="145" spans="1:6" x14ac:dyDescent="0.25">
      <c r="A145" s="45">
        <v>44894</v>
      </c>
      <c r="B145" s="35" t="s">
        <v>46</v>
      </c>
      <c r="C145" s="37">
        <v>-132.07</v>
      </c>
      <c r="D145" s="37"/>
      <c r="E145" s="35" t="s">
        <v>46</v>
      </c>
      <c r="F145" s="46">
        <v>-132.07</v>
      </c>
    </row>
    <row r="146" spans="1:6" x14ac:dyDescent="0.25">
      <c r="A146" s="45">
        <v>44896</v>
      </c>
      <c r="B146" s="35" t="s">
        <v>35</v>
      </c>
      <c r="C146" s="37">
        <v>33</v>
      </c>
      <c r="D146" s="37"/>
      <c r="E146" s="35" t="s">
        <v>35</v>
      </c>
      <c r="F146" s="46">
        <v>33</v>
      </c>
    </row>
    <row r="147" spans="1:6" x14ac:dyDescent="0.25">
      <c r="A147" s="45">
        <v>44897</v>
      </c>
      <c r="B147" s="35" t="s">
        <v>35</v>
      </c>
      <c r="C147" s="37">
        <v>3.7</v>
      </c>
      <c r="D147" s="37"/>
      <c r="E147" s="35" t="s">
        <v>35</v>
      </c>
      <c r="F147" s="46">
        <v>3.7</v>
      </c>
    </row>
    <row r="148" spans="1:6" x14ac:dyDescent="0.25">
      <c r="A148" s="45">
        <v>44897</v>
      </c>
      <c r="B148" s="35" t="s">
        <v>35</v>
      </c>
      <c r="C148" s="37">
        <v>11.8</v>
      </c>
      <c r="D148" s="37"/>
      <c r="E148" s="35" t="s">
        <v>35</v>
      </c>
      <c r="F148" s="46">
        <v>11.8</v>
      </c>
    </row>
    <row r="149" spans="1:6" x14ac:dyDescent="0.25">
      <c r="A149" s="45">
        <v>44897</v>
      </c>
      <c r="B149" s="35" t="s">
        <v>8</v>
      </c>
      <c r="C149" s="37">
        <v>200</v>
      </c>
      <c r="D149" s="37"/>
      <c r="E149" s="35" t="s">
        <v>8</v>
      </c>
      <c r="F149" s="46">
        <v>200</v>
      </c>
    </row>
    <row r="150" spans="1:6" x14ac:dyDescent="0.25">
      <c r="A150" s="45">
        <v>44899</v>
      </c>
      <c r="B150" s="35" t="s">
        <v>19</v>
      </c>
      <c r="C150" s="37"/>
      <c r="D150" s="37">
        <v>16000</v>
      </c>
      <c r="E150" s="35" t="s">
        <v>19</v>
      </c>
      <c r="F150" s="46">
        <v>16000</v>
      </c>
    </row>
    <row r="151" spans="1:6" x14ac:dyDescent="0.25">
      <c r="A151" s="45">
        <v>44900</v>
      </c>
      <c r="B151" s="35" t="s">
        <v>29</v>
      </c>
      <c r="C151" s="37">
        <v>494.04</v>
      </c>
      <c r="D151" s="37"/>
      <c r="E151" s="35" t="s">
        <v>29</v>
      </c>
      <c r="F151" s="46">
        <v>494.04</v>
      </c>
    </row>
    <row r="152" spans="1:6" x14ac:dyDescent="0.25">
      <c r="A152" s="45">
        <v>44906</v>
      </c>
      <c r="B152" s="35" t="s">
        <v>19</v>
      </c>
      <c r="C152" s="37"/>
      <c r="D152" s="37">
        <v>12.41</v>
      </c>
      <c r="E152" s="35" t="s">
        <v>19</v>
      </c>
      <c r="F152" s="46">
        <v>12.41</v>
      </c>
    </row>
    <row r="153" spans="1:6" x14ac:dyDescent="0.25">
      <c r="A153" s="45">
        <v>44906</v>
      </c>
      <c r="B153" s="35" t="s">
        <v>41</v>
      </c>
      <c r="C153" s="37">
        <v>105.75</v>
      </c>
      <c r="D153" s="37"/>
      <c r="E153" s="35" t="s">
        <v>41</v>
      </c>
      <c r="F153" s="46">
        <v>105.75</v>
      </c>
    </row>
    <row r="154" spans="1:6" x14ac:dyDescent="0.25">
      <c r="A154" s="45">
        <v>44906</v>
      </c>
      <c r="B154" s="35" t="s">
        <v>25</v>
      </c>
      <c r="C154" s="37">
        <v>389.24</v>
      </c>
      <c r="D154" s="37"/>
      <c r="E154" s="35" t="s">
        <v>25</v>
      </c>
      <c r="F154" s="46">
        <v>389.24</v>
      </c>
    </row>
    <row r="155" spans="1:6" x14ac:dyDescent="0.25">
      <c r="A155" s="45">
        <v>44906</v>
      </c>
      <c r="B155" s="35" t="s">
        <v>41</v>
      </c>
      <c r="C155" s="37">
        <v>165</v>
      </c>
      <c r="D155" s="37"/>
      <c r="E155" s="35" t="s">
        <v>41</v>
      </c>
      <c r="F155" s="46">
        <v>165</v>
      </c>
    </row>
    <row r="156" spans="1:6" x14ac:dyDescent="0.25">
      <c r="A156" s="45">
        <v>44906</v>
      </c>
      <c r="B156" s="35" t="s">
        <v>40</v>
      </c>
      <c r="C156" s="37">
        <v>156.91999999999999</v>
      </c>
      <c r="D156" s="37"/>
      <c r="E156" s="35" t="s">
        <v>40</v>
      </c>
      <c r="F156" s="46">
        <v>156.91999999999999</v>
      </c>
    </row>
    <row r="157" spans="1:6" x14ac:dyDescent="0.25">
      <c r="A157" s="45">
        <v>44906</v>
      </c>
      <c r="B157" s="35" t="s">
        <v>41</v>
      </c>
      <c r="C157" s="37">
        <v>36</v>
      </c>
      <c r="D157" s="37"/>
      <c r="E157" s="35" t="s">
        <v>41</v>
      </c>
      <c r="F157" s="46">
        <v>36</v>
      </c>
    </row>
    <row r="158" spans="1:6" x14ac:dyDescent="0.25">
      <c r="A158" s="45">
        <v>44906</v>
      </c>
      <c r="B158" s="35" t="s">
        <v>40</v>
      </c>
      <c r="C158" s="37">
        <v>175.01</v>
      </c>
      <c r="D158" s="37"/>
      <c r="E158" s="35" t="s">
        <v>40</v>
      </c>
      <c r="F158" s="46">
        <v>175.01</v>
      </c>
    </row>
    <row r="159" spans="1:6" x14ac:dyDescent="0.25">
      <c r="A159" s="45">
        <v>44906</v>
      </c>
      <c r="B159" s="35" t="s">
        <v>35</v>
      </c>
      <c r="C159" s="37">
        <v>19.8</v>
      </c>
      <c r="D159" s="37"/>
      <c r="E159" s="35" t="s">
        <v>35</v>
      </c>
      <c r="F159" s="46">
        <v>19.8</v>
      </c>
    </row>
    <row r="160" spans="1:6" x14ac:dyDescent="0.25">
      <c r="A160" s="45">
        <v>44906</v>
      </c>
      <c r="B160" s="35" t="s">
        <v>35</v>
      </c>
      <c r="C160" s="37">
        <v>19.8</v>
      </c>
      <c r="D160" s="37"/>
      <c r="E160" s="35" t="s">
        <v>35</v>
      </c>
      <c r="F160" s="46">
        <v>19.8</v>
      </c>
    </row>
    <row r="161" spans="1:6" x14ac:dyDescent="0.25">
      <c r="A161" s="45">
        <v>44906</v>
      </c>
      <c r="B161" s="35" t="s">
        <v>32</v>
      </c>
      <c r="C161" s="37">
        <v>360</v>
      </c>
      <c r="D161" s="37"/>
      <c r="E161" s="35" t="s">
        <v>32</v>
      </c>
      <c r="F161" s="46">
        <v>360</v>
      </c>
    </row>
    <row r="162" spans="1:6" x14ac:dyDescent="0.25">
      <c r="A162" s="45">
        <v>44906</v>
      </c>
      <c r="B162" s="35" t="s">
        <v>37</v>
      </c>
      <c r="C162" s="37">
        <v>82.73</v>
      </c>
      <c r="D162" s="37"/>
      <c r="E162" s="35" t="s">
        <v>37</v>
      </c>
      <c r="F162" s="46">
        <v>82.73</v>
      </c>
    </row>
    <row r="163" spans="1:6" x14ac:dyDescent="0.25">
      <c r="A163" s="45">
        <v>44906</v>
      </c>
      <c r="B163" s="35" t="s">
        <v>9</v>
      </c>
      <c r="C163" s="37">
        <v>350</v>
      </c>
      <c r="D163" s="37"/>
      <c r="E163" s="35" t="s">
        <v>9</v>
      </c>
      <c r="F163" s="46">
        <v>350</v>
      </c>
    </row>
    <row r="164" spans="1:6" x14ac:dyDescent="0.25">
      <c r="A164" s="45">
        <v>44906</v>
      </c>
      <c r="B164" s="35" t="s">
        <v>37</v>
      </c>
      <c r="C164" s="37">
        <v>26.8</v>
      </c>
      <c r="D164" s="37"/>
      <c r="E164" s="35" t="s">
        <v>37</v>
      </c>
      <c r="F164" s="46">
        <v>26.8</v>
      </c>
    </row>
    <row r="165" spans="1:6" x14ac:dyDescent="0.25">
      <c r="A165" s="45">
        <v>44906</v>
      </c>
      <c r="B165" s="35" t="s">
        <v>9</v>
      </c>
      <c r="C165" s="37">
        <v>2000</v>
      </c>
      <c r="D165" s="37"/>
      <c r="E165" s="35" t="s">
        <v>9</v>
      </c>
      <c r="F165" s="46">
        <v>2000</v>
      </c>
    </row>
    <row r="166" spans="1:6" x14ac:dyDescent="0.25">
      <c r="A166" s="45">
        <v>44906</v>
      </c>
      <c r="B166" s="35" t="s">
        <v>41</v>
      </c>
      <c r="C166" s="37">
        <v>351</v>
      </c>
      <c r="D166" s="37"/>
      <c r="E166" s="35" t="s">
        <v>41</v>
      </c>
      <c r="F166" s="46">
        <v>351</v>
      </c>
    </row>
    <row r="167" spans="1:6" x14ac:dyDescent="0.25">
      <c r="A167" s="45">
        <v>44906</v>
      </c>
      <c r="B167" s="35" t="s">
        <v>41</v>
      </c>
      <c r="C167" s="37">
        <v>72</v>
      </c>
      <c r="D167" s="37"/>
      <c r="E167" s="35" t="s">
        <v>41</v>
      </c>
      <c r="F167" s="46">
        <v>72</v>
      </c>
    </row>
    <row r="168" spans="1:6" x14ac:dyDescent="0.25">
      <c r="A168" s="45">
        <v>44906</v>
      </c>
      <c r="B168" s="35" t="s">
        <v>33</v>
      </c>
      <c r="C168" s="37">
        <v>19.899999999999999</v>
      </c>
      <c r="D168" s="37"/>
      <c r="E168" s="35" t="s">
        <v>33</v>
      </c>
      <c r="F168" s="46">
        <v>19.899999999999999</v>
      </c>
    </row>
    <row r="169" spans="1:6" x14ac:dyDescent="0.25">
      <c r="A169" s="45">
        <v>44906</v>
      </c>
      <c r="B169" s="35" t="s">
        <v>0</v>
      </c>
      <c r="C169" s="37">
        <v>1000</v>
      </c>
      <c r="D169" s="37"/>
      <c r="E169" s="35" t="s">
        <v>0</v>
      </c>
      <c r="F169" s="46">
        <v>1000</v>
      </c>
    </row>
    <row r="170" spans="1:6" x14ac:dyDescent="0.25">
      <c r="A170" s="45">
        <v>44906</v>
      </c>
      <c r="B170" s="35" t="s">
        <v>0</v>
      </c>
      <c r="C170" s="37">
        <v>700</v>
      </c>
      <c r="D170" s="37"/>
      <c r="E170" s="35" t="s">
        <v>0</v>
      </c>
      <c r="F170" s="46">
        <v>700</v>
      </c>
    </row>
    <row r="171" spans="1:6" x14ac:dyDescent="0.25">
      <c r="A171" s="45">
        <v>44906</v>
      </c>
      <c r="B171" s="35" t="s">
        <v>37</v>
      </c>
      <c r="C171" s="37">
        <v>42.68</v>
      </c>
      <c r="D171" s="37"/>
      <c r="E171" s="35" t="s">
        <v>37</v>
      </c>
      <c r="F171" s="46">
        <v>42.68</v>
      </c>
    </row>
    <row r="172" spans="1:6" x14ac:dyDescent="0.25">
      <c r="A172" s="45">
        <v>44906</v>
      </c>
      <c r="B172" s="35" t="s">
        <v>27</v>
      </c>
      <c r="C172" s="37">
        <v>638.5</v>
      </c>
      <c r="D172" s="37"/>
      <c r="E172" s="35" t="s">
        <v>27</v>
      </c>
      <c r="F172" s="46">
        <v>638.5</v>
      </c>
    </row>
    <row r="173" spans="1:6" x14ac:dyDescent="0.25">
      <c r="A173" s="45">
        <v>44906</v>
      </c>
      <c r="B173" s="35" t="s">
        <v>46</v>
      </c>
      <c r="C173" s="37">
        <v>450.57</v>
      </c>
      <c r="D173" s="37"/>
      <c r="E173" s="35" t="s">
        <v>46</v>
      </c>
      <c r="F173" s="46">
        <v>450.57</v>
      </c>
    </row>
    <row r="174" spans="1:6" x14ac:dyDescent="0.25">
      <c r="A174" s="45">
        <v>44906</v>
      </c>
      <c r="B174" s="35" t="s">
        <v>38</v>
      </c>
      <c r="C174" s="37">
        <v>80</v>
      </c>
      <c r="D174" s="37"/>
      <c r="E174" s="35" t="s">
        <v>38</v>
      </c>
      <c r="F174" s="46">
        <v>80</v>
      </c>
    </row>
    <row r="175" spans="1:6" x14ac:dyDescent="0.25">
      <c r="A175" s="45">
        <v>44906</v>
      </c>
      <c r="B175" s="35" t="s">
        <v>29</v>
      </c>
      <c r="C175" s="37">
        <v>653</v>
      </c>
      <c r="D175" s="37"/>
      <c r="E175" s="35" t="s">
        <v>29</v>
      </c>
      <c r="F175" s="46">
        <v>653</v>
      </c>
    </row>
    <row r="176" spans="1:6" x14ac:dyDescent="0.25">
      <c r="A176" s="45">
        <v>44913</v>
      </c>
      <c r="B176" s="35" t="s">
        <v>19</v>
      </c>
      <c r="C176" s="37"/>
      <c r="D176" s="37">
        <v>500</v>
      </c>
      <c r="E176" s="35" t="s">
        <v>19</v>
      </c>
      <c r="F176" s="46">
        <v>500</v>
      </c>
    </row>
    <row r="177" spans="1:6" x14ac:dyDescent="0.25">
      <c r="A177" s="45">
        <v>44915</v>
      </c>
      <c r="B177" s="35" t="s">
        <v>19</v>
      </c>
      <c r="C177" s="37"/>
      <c r="D177" s="37">
        <v>9958</v>
      </c>
      <c r="E177" s="35" t="s">
        <v>19</v>
      </c>
      <c r="F177" s="46">
        <v>9958</v>
      </c>
    </row>
    <row r="178" spans="1:6" x14ac:dyDescent="0.25">
      <c r="A178" s="45">
        <v>44915</v>
      </c>
      <c r="B178" s="35" t="s">
        <v>17</v>
      </c>
      <c r="C178" s="37"/>
      <c r="D178" s="37">
        <v>249</v>
      </c>
      <c r="E178" s="35" t="s">
        <v>17</v>
      </c>
      <c r="F178" s="46">
        <v>249</v>
      </c>
    </row>
    <row r="179" spans="1:6" x14ac:dyDescent="0.25">
      <c r="A179" s="45">
        <v>44916</v>
      </c>
      <c r="B179" s="35" t="s">
        <v>19</v>
      </c>
      <c r="C179" s="37"/>
      <c r="D179" s="37">
        <v>163.12</v>
      </c>
      <c r="E179" s="35" t="s">
        <v>19</v>
      </c>
      <c r="F179" s="46">
        <v>163.12</v>
      </c>
    </row>
    <row r="180" spans="1:6" x14ac:dyDescent="0.25">
      <c r="A180" s="45">
        <v>44920</v>
      </c>
      <c r="B180" s="35" t="s">
        <v>15</v>
      </c>
      <c r="C180" s="37"/>
      <c r="D180" s="37">
        <v>140</v>
      </c>
      <c r="E180" s="35" t="s">
        <v>15</v>
      </c>
      <c r="F180" s="46">
        <v>140</v>
      </c>
    </row>
    <row r="181" spans="1:6" x14ac:dyDescent="0.25">
      <c r="A181" s="45">
        <v>44923</v>
      </c>
      <c r="B181" s="35" t="s">
        <v>47</v>
      </c>
      <c r="C181" s="37">
        <v>150</v>
      </c>
      <c r="D181" s="37"/>
      <c r="E181" s="35" t="s">
        <v>47</v>
      </c>
      <c r="F181" s="46">
        <v>150</v>
      </c>
    </row>
    <row r="182" spans="1:6" x14ac:dyDescent="0.25">
      <c r="A182" s="45">
        <v>44923</v>
      </c>
      <c r="B182" s="35" t="s">
        <v>47</v>
      </c>
      <c r="C182" s="37">
        <v>150</v>
      </c>
      <c r="D182" s="37"/>
      <c r="E182" s="35" t="s">
        <v>47</v>
      </c>
      <c r="F182" s="46">
        <v>150</v>
      </c>
    </row>
    <row r="183" spans="1:6" x14ac:dyDescent="0.25">
      <c r="A183" s="45">
        <v>44924</v>
      </c>
      <c r="B183" s="35" t="s">
        <v>24</v>
      </c>
      <c r="C183" s="37">
        <v>2758.71</v>
      </c>
      <c r="D183" s="37"/>
      <c r="E183" s="35" t="s">
        <v>24</v>
      </c>
      <c r="F183" s="46">
        <v>2758.71</v>
      </c>
    </row>
    <row r="184" spans="1:6" x14ac:dyDescent="0.25">
      <c r="A184" s="45">
        <v>44924</v>
      </c>
      <c r="B184" s="35" t="s">
        <v>15</v>
      </c>
      <c r="C184" s="37"/>
      <c r="D184" s="37">
        <v>150</v>
      </c>
      <c r="E184" s="35" t="s">
        <v>15</v>
      </c>
      <c r="F184" s="46">
        <v>150</v>
      </c>
    </row>
    <row r="185" spans="1:6" x14ac:dyDescent="0.25">
      <c r="A185" s="45">
        <v>44925</v>
      </c>
      <c r="B185" s="35" t="s">
        <v>35</v>
      </c>
      <c r="C185" s="37">
        <v>9.89</v>
      </c>
      <c r="D185" s="37"/>
      <c r="E185" s="35" t="s">
        <v>35</v>
      </c>
      <c r="F185" s="46">
        <v>9.89</v>
      </c>
    </row>
    <row r="186" spans="1:6" x14ac:dyDescent="0.25">
      <c r="A186" s="45">
        <v>44925</v>
      </c>
      <c r="B186" s="35" t="s">
        <v>35</v>
      </c>
      <c r="C186" s="37">
        <v>0.02</v>
      </c>
      <c r="D186" s="37"/>
      <c r="E186" s="35" t="s">
        <v>35</v>
      </c>
      <c r="F186" s="46">
        <v>0.02</v>
      </c>
    </row>
    <row r="187" spans="1:6" x14ac:dyDescent="0.25">
      <c r="A187" s="45">
        <v>44925</v>
      </c>
      <c r="B187" s="35" t="s">
        <v>19</v>
      </c>
      <c r="C187" s="37"/>
      <c r="D187" s="37">
        <v>0.15</v>
      </c>
      <c r="E187" s="35" t="s">
        <v>19</v>
      </c>
      <c r="F187" s="46">
        <v>0.15</v>
      </c>
    </row>
    <row r="188" spans="1:6" x14ac:dyDescent="0.25">
      <c r="A188" s="45">
        <v>44925</v>
      </c>
      <c r="B188" s="35" t="s">
        <v>35</v>
      </c>
      <c r="C188" s="37">
        <v>1030.8</v>
      </c>
      <c r="D188" s="37"/>
      <c r="E188" s="35" t="s">
        <v>35</v>
      </c>
      <c r="F188" s="46">
        <v>1030.8</v>
      </c>
    </row>
  </sheetData>
  <autoFilter ref="A1:F188" xr:uid="{00000000-0001-0000-0400-000000000000}"/>
  <phoneticPr fontId="17" type="noConversion"/>
  <pageMargins left="0.7" right="0.7" top="0.75" bottom="0.7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400-000000000000}">
          <x14:formula1>
            <xm:f>'סעיפי תקציב'!$A$1:$A$37</xm:f>
          </x14:formula1>
          <xm:sqref>E2:E188 B2:B188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001"/>
  <sheetViews>
    <sheetView rightToLeft="1" workbookViewId="0">
      <selection activeCell="E9" sqref="E9:E11"/>
    </sheetView>
  </sheetViews>
  <sheetFormatPr defaultColWidth="12.59765625" defaultRowHeight="15" customHeight="1" x14ac:dyDescent="0.25"/>
  <cols>
    <col min="1" max="1" width="18.69921875" customWidth="1"/>
    <col min="2" max="2" width="15.69921875" customWidth="1"/>
    <col min="3" max="3" width="8.69921875" customWidth="1"/>
    <col min="4" max="4" width="2.8984375" customWidth="1"/>
    <col min="5" max="5" width="14.3984375" customWidth="1"/>
    <col min="6" max="6" width="8.69921875" customWidth="1"/>
    <col min="7" max="7" width="15.69921875" customWidth="1"/>
    <col min="8" max="26" width="8.69921875" customWidth="1"/>
  </cols>
  <sheetData>
    <row r="1" spans="1:9" ht="14.25" customHeight="1" x14ac:dyDescent="0.25">
      <c r="A1" t="s">
        <v>15</v>
      </c>
      <c r="E1" s="47" t="s">
        <v>67</v>
      </c>
      <c r="G1" s="1" t="s">
        <v>0</v>
      </c>
      <c r="I1" t="s">
        <v>51</v>
      </c>
    </row>
    <row r="2" spans="1:9" ht="14.25" customHeight="1" x14ac:dyDescent="0.25">
      <c r="A2" t="s">
        <v>17</v>
      </c>
      <c r="E2" s="47" t="s">
        <v>72</v>
      </c>
      <c r="G2" s="1" t="s">
        <v>1</v>
      </c>
      <c r="I2" t="s">
        <v>16</v>
      </c>
    </row>
    <row r="3" spans="1:9" ht="14.25" customHeight="1" x14ac:dyDescent="0.25">
      <c r="A3" t="s">
        <v>18</v>
      </c>
      <c r="E3" s="47" t="s">
        <v>73</v>
      </c>
      <c r="G3" s="1" t="s">
        <v>2</v>
      </c>
      <c r="I3" t="s">
        <v>59</v>
      </c>
    </row>
    <row r="4" spans="1:9" ht="14.25" customHeight="1" x14ac:dyDescent="0.25">
      <c r="A4" t="s">
        <v>19</v>
      </c>
      <c r="E4" s="47" t="s">
        <v>74</v>
      </c>
      <c r="G4" s="1" t="s">
        <v>4</v>
      </c>
      <c r="I4" t="s">
        <v>26</v>
      </c>
    </row>
    <row r="5" spans="1:9" ht="14.25" customHeight="1" x14ac:dyDescent="0.25">
      <c r="A5" s="1" t="s">
        <v>37</v>
      </c>
      <c r="B5" s="1" t="s">
        <v>6</v>
      </c>
      <c r="E5" s="47" t="s">
        <v>75</v>
      </c>
      <c r="G5" s="1" t="s">
        <v>6</v>
      </c>
      <c r="I5" t="s">
        <v>43</v>
      </c>
    </row>
    <row r="6" spans="1:9" ht="14.25" customHeight="1" x14ac:dyDescent="0.25">
      <c r="A6" s="1" t="s">
        <v>38</v>
      </c>
      <c r="B6" s="1" t="s">
        <v>1</v>
      </c>
      <c r="E6" s="47" t="s">
        <v>84</v>
      </c>
      <c r="G6" s="1" t="s">
        <v>8</v>
      </c>
      <c r="I6" t="s">
        <v>52</v>
      </c>
    </row>
    <row r="7" spans="1:9" ht="14.25" customHeight="1" x14ac:dyDescent="0.25">
      <c r="A7" s="1" t="s">
        <v>41</v>
      </c>
      <c r="B7" s="1" t="s">
        <v>2</v>
      </c>
      <c r="E7" s="47" t="s">
        <v>85</v>
      </c>
      <c r="G7" s="1" t="s">
        <v>9</v>
      </c>
      <c r="I7" t="s">
        <v>45</v>
      </c>
    </row>
    <row r="8" spans="1:9" ht="14.25" customHeight="1" x14ac:dyDescent="0.25">
      <c r="A8" s="1" t="s">
        <v>39</v>
      </c>
      <c r="B8" s="1" t="s">
        <v>6</v>
      </c>
      <c r="E8" s="47" t="s">
        <v>86</v>
      </c>
      <c r="G8" s="1"/>
    </row>
    <row r="9" spans="1:9" ht="14.25" customHeight="1" x14ac:dyDescent="0.25">
      <c r="A9" s="1" t="s">
        <v>40</v>
      </c>
      <c r="B9" s="1" t="s">
        <v>2</v>
      </c>
      <c r="E9" s="47" t="s">
        <v>106</v>
      </c>
      <c r="G9" s="1"/>
    </row>
    <row r="10" spans="1:9" ht="14.25" customHeight="1" x14ac:dyDescent="0.25">
      <c r="A10" s="1" t="s">
        <v>0</v>
      </c>
      <c r="B10" s="1" t="s">
        <v>0</v>
      </c>
      <c r="E10" s="47" t="s">
        <v>107</v>
      </c>
    </row>
    <row r="11" spans="1:9" ht="14.25" customHeight="1" x14ac:dyDescent="0.25">
      <c r="A11" s="1" t="s">
        <v>25</v>
      </c>
      <c r="B11" s="1" t="s">
        <v>1</v>
      </c>
      <c r="E11" s="47" t="s">
        <v>108</v>
      </c>
    </row>
    <row r="12" spans="1:9" ht="14.25" customHeight="1" x14ac:dyDescent="0.25">
      <c r="A12" s="1" t="s">
        <v>52</v>
      </c>
      <c r="B12" s="1" t="s">
        <v>0</v>
      </c>
      <c r="E12" s="47"/>
    </row>
    <row r="13" spans="1:9" ht="14.25" customHeight="1" x14ac:dyDescent="0.25">
      <c r="A13" s="1" t="s">
        <v>31</v>
      </c>
      <c r="B13" s="1" t="s">
        <v>4</v>
      </c>
      <c r="E13" s="47"/>
    </row>
    <row r="14" spans="1:9" ht="14.25" customHeight="1" x14ac:dyDescent="0.25">
      <c r="A14" s="1" t="s">
        <v>66</v>
      </c>
      <c r="B14" s="1" t="s">
        <v>4</v>
      </c>
      <c r="E14" s="47"/>
    </row>
    <row r="15" spans="1:9" ht="14.25" customHeight="1" x14ac:dyDescent="0.25">
      <c r="A15" s="1" t="s">
        <v>29</v>
      </c>
      <c r="B15" s="1" t="s">
        <v>0</v>
      </c>
      <c r="E15" s="47"/>
    </row>
    <row r="16" spans="1:9" ht="14.25" customHeight="1" x14ac:dyDescent="0.25">
      <c r="A16" s="1" t="s">
        <v>49</v>
      </c>
      <c r="B16" s="1" t="s">
        <v>0</v>
      </c>
      <c r="E16" s="47"/>
    </row>
    <row r="17" spans="1:7" ht="14.25" customHeight="1" x14ac:dyDescent="0.25">
      <c r="A17" s="1" t="s">
        <v>24</v>
      </c>
      <c r="B17" s="1" t="s">
        <v>0</v>
      </c>
      <c r="D17" s="1"/>
      <c r="E17" s="47"/>
    </row>
    <row r="18" spans="1:7" ht="14.25" customHeight="1" x14ac:dyDescent="0.25">
      <c r="A18" s="1" t="s">
        <v>32</v>
      </c>
      <c r="B18" s="1" t="s">
        <v>4</v>
      </c>
      <c r="D18" s="1"/>
    </row>
    <row r="19" spans="1:7" ht="14.25" customHeight="1" x14ac:dyDescent="0.25">
      <c r="A19" s="1" t="s">
        <v>47</v>
      </c>
      <c r="B19" s="1" t="s">
        <v>0</v>
      </c>
    </row>
    <row r="20" spans="1:7" ht="14.25" customHeight="1" x14ac:dyDescent="0.25">
      <c r="A20" s="1" t="s">
        <v>27</v>
      </c>
      <c r="B20" s="1" t="s">
        <v>1</v>
      </c>
      <c r="E20" s="47"/>
    </row>
    <row r="21" spans="1:7" ht="14.25" customHeight="1" x14ac:dyDescent="0.25">
      <c r="A21" s="1" t="s">
        <v>48</v>
      </c>
      <c r="B21" s="1" t="s">
        <v>2</v>
      </c>
      <c r="E21" s="47"/>
    </row>
    <row r="22" spans="1:7" ht="14.25" customHeight="1" x14ac:dyDescent="0.25">
      <c r="A22" s="1" t="s">
        <v>8</v>
      </c>
      <c r="B22" s="1" t="s">
        <v>8</v>
      </c>
      <c r="E22" s="47"/>
    </row>
    <row r="23" spans="1:7" ht="14.25" customHeight="1" x14ac:dyDescent="0.25">
      <c r="A23" s="1" t="s">
        <v>42</v>
      </c>
      <c r="B23" s="1" t="s">
        <v>2</v>
      </c>
      <c r="E23" s="47"/>
    </row>
    <row r="24" spans="1:7" ht="14.25" customHeight="1" x14ac:dyDescent="0.25">
      <c r="A24" s="1" t="s">
        <v>46</v>
      </c>
      <c r="B24" s="1" t="s">
        <v>2</v>
      </c>
      <c r="E24" s="47"/>
    </row>
    <row r="25" spans="1:7" ht="14.25" customHeight="1" x14ac:dyDescent="0.25">
      <c r="A25" s="1" t="s">
        <v>68</v>
      </c>
      <c r="B25" s="1" t="s">
        <v>6</v>
      </c>
      <c r="E25" s="47"/>
      <c r="F25" s="48"/>
      <c r="G25" s="48"/>
    </row>
    <row r="26" spans="1:7" ht="14.25" customHeight="1" x14ac:dyDescent="0.25">
      <c r="A26" s="1" t="s">
        <v>35</v>
      </c>
      <c r="B26" s="1" t="s">
        <v>0</v>
      </c>
      <c r="E26" s="48"/>
      <c r="F26" s="48"/>
      <c r="G26" s="48"/>
    </row>
    <row r="27" spans="1:7" ht="14.25" customHeight="1" x14ac:dyDescent="0.25">
      <c r="A27" s="1" t="s">
        <v>58</v>
      </c>
      <c r="B27" s="1" t="s">
        <v>1</v>
      </c>
      <c r="E27" s="48"/>
      <c r="F27" s="48"/>
      <c r="G27" s="48"/>
    </row>
    <row r="28" spans="1:7" ht="14.25" customHeight="1" x14ac:dyDescent="0.25">
      <c r="A28" s="1" t="s">
        <v>23</v>
      </c>
      <c r="B28" s="1" t="s">
        <v>1</v>
      </c>
      <c r="E28" s="48"/>
      <c r="F28" s="48"/>
      <c r="G28" s="48"/>
    </row>
    <row r="29" spans="1:7" ht="14.25" customHeight="1" x14ac:dyDescent="0.25">
      <c r="A29" s="1" t="s">
        <v>9</v>
      </c>
      <c r="B29" s="1" t="s">
        <v>9</v>
      </c>
      <c r="E29" s="48"/>
      <c r="G29" s="48"/>
    </row>
    <row r="30" spans="1:7" ht="14.25" customHeight="1" x14ac:dyDescent="0.25">
      <c r="A30" s="1" t="s">
        <v>69</v>
      </c>
      <c r="B30" s="1" t="s">
        <v>1</v>
      </c>
      <c r="E30" s="48"/>
      <c r="G30" s="48"/>
    </row>
    <row r="31" spans="1:7" ht="14.25" customHeight="1" x14ac:dyDescent="0.25">
      <c r="A31" s="1" t="s">
        <v>70</v>
      </c>
      <c r="B31" s="1" t="s">
        <v>2</v>
      </c>
      <c r="E31" s="48"/>
      <c r="G31" s="48"/>
    </row>
    <row r="32" spans="1:7" ht="14.25" customHeight="1" x14ac:dyDescent="0.25">
      <c r="A32" s="1" t="s">
        <v>59</v>
      </c>
      <c r="B32" s="1" t="s">
        <v>0</v>
      </c>
      <c r="E32" s="48"/>
      <c r="G32" s="48"/>
    </row>
    <row r="33" spans="1:7" ht="14.25" customHeight="1" x14ac:dyDescent="0.25">
      <c r="A33" s="1" t="s">
        <v>57</v>
      </c>
      <c r="B33" s="1" t="s">
        <v>0</v>
      </c>
      <c r="E33" s="48"/>
      <c r="G33" s="48"/>
    </row>
    <row r="34" spans="1:7" ht="14.25" customHeight="1" x14ac:dyDescent="0.25">
      <c r="A34" s="1" t="s">
        <v>33</v>
      </c>
      <c r="B34" s="1" t="s">
        <v>1</v>
      </c>
      <c r="E34" s="48"/>
      <c r="G34" s="48"/>
    </row>
    <row r="35" spans="1:7" ht="14.25" customHeight="1" x14ac:dyDescent="0.25">
      <c r="A35" s="1" t="s">
        <v>65</v>
      </c>
      <c r="B35" s="1"/>
      <c r="E35" s="48"/>
      <c r="G35" s="48"/>
    </row>
    <row r="36" spans="1:7" ht="14.25" customHeight="1" x14ac:dyDescent="0.25">
      <c r="A36" s="1" t="s">
        <v>81</v>
      </c>
      <c r="B36" s="1"/>
      <c r="E36" s="48"/>
      <c r="G36" s="48"/>
    </row>
    <row r="37" spans="1:7" ht="14.25" customHeight="1" x14ac:dyDescent="0.25">
      <c r="A37" s="1" t="s">
        <v>60</v>
      </c>
      <c r="B37" s="1"/>
      <c r="E37" s="48"/>
      <c r="G37" s="48"/>
    </row>
    <row r="38" spans="1:7" ht="14.25" customHeight="1" x14ac:dyDescent="0.25">
      <c r="E38" s="48"/>
    </row>
    <row r="39" spans="1:7" ht="14.25" customHeight="1" x14ac:dyDescent="0.25">
      <c r="E39" s="48"/>
    </row>
    <row r="40" spans="1:7" ht="14.25" customHeight="1" x14ac:dyDescent="0.25">
      <c r="E40" s="48"/>
    </row>
    <row r="41" spans="1:7" ht="14.25" customHeight="1" x14ac:dyDescent="0.25">
      <c r="E41" s="48"/>
    </row>
    <row r="42" spans="1:7" ht="14.25" customHeight="1" x14ac:dyDescent="0.25">
      <c r="E42" s="48"/>
    </row>
    <row r="43" spans="1:7" ht="14.25" customHeight="1" x14ac:dyDescent="0.25">
      <c r="E43" s="48"/>
    </row>
    <row r="44" spans="1:7" ht="14.25" customHeight="1" x14ac:dyDescent="0.25">
      <c r="E44" s="48"/>
    </row>
    <row r="45" spans="1:7" ht="14.25" customHeight="1" x14ac:dyDescent="0.25">
      <c r="E45" s="48"/>
    </row>
    <row r="46" spans="1:7" ht="14.25" customHeight="1" x14ac:dyDescent="0.25">
      <c r="E46" s="48"/>
    </row>
    <row r="47" spans="1:7" ht="14.25" customHeight="1" x14ac:dyDescent="0.25">
      <c r="E47" s="48"/>
    </row>
    <row r="48" spans="1:7" ht="14.25" customHeight="1" x14ac:dyDescent="0.25">
      <c r="E48" s="48"/>
    </row>
    <row r="49" spans="5:5" ht="14.25" customHeight="1" x14ac:dyDescent="0.25">
      <c r="E49" s="48"/>
    </row>
    <row r="50" spans="5:5" ht="14.25" customHeight="1" x14ac:dyDescent="0.25">
      <c r="E50" s="48"/>
    </row>
    <row r="51" spans="5:5" ht="14.25" customHeight="1" x14ac:dyDescent="0.25">
      <c r="E51" s="48"/>
    </row>
    <row r="52" spans="5:5" ht="14.25" customHeight="1" x14ac:dyDescent="0.25">
      <c r="E52" s="48"/>
    </row>
    <row r="53" spans="5:5" ht="14.25" customHeight="1" x14ac:dyDescent="0.25">
      <c r="E53" s="48"/>
    </row>
    <row r="54" spans="5:5" ht="14.25" customHeight="1" x14ac:dyDescent="0.25">
      <c r="E54" s="48"/>
    </row>
    <row r="55" spans="5:5" ht="14.25" customHeight="1" x14ac:dyDescent="0.25">
      <c r="E55" s="48"/>
    </row>
    <row r="56" spans="5:5" ht="14.25" customHeight="1" x14ac:dyDescent="0.25">
      <c r="E56" s="48"/>
    </row>
    <row r="57" spans="5:5" ht="14.25" customHeight="1" x14ac:dyDescent="0.25">
      <c r="E57" s="48"/>
    </row>
    <row r="58" spans="5:5" ht="14.25" customHeight="1" x14ac:dyDescent="0.25">
      <c r="E58" s="48"/>
    </row>
    <row r="59" spans="5:5" ht="14.25" customHeight="1" x14ac:dyDescent="0.25">
      <c r="E59" s="48"/>
    </row>
    <row r="60" spans="5:5" ht="14.25" customHeight="1" x14ac:dyDescent="0.25">
      <c r="E60" s="48"/>
    </row>
    <row r="61" spans="5:5" ht="14.25" customHeight="1" x14ac:dyDescent="0.25">
      <c r="E61" s="48"/>
    </row>
    <row r="62" spans="5:5" ht="14.25" customHeight="1" x14ac:dyDescent="0.25">
      <c r="E62" s="48"/>
    </row>
    <row r="63" spans="5:5" ht="14.25" customHeight="1" x14ac:dyDescent="0.25">
      <c r="E63" s="48"/>
    </row>
    <row r="64" spans="5:5" ht="14.25" customHeight="1" x14ac:dyDescent="0.25">
      <c r="E64" s="48"/>
    </row>
    <row r="65" spans="5:5" ht="14.25" customHeight="1" x14ac:dyDescent="0.25">
      <c r="E65" s="48"/>
    </row>
    <row r="66" spans="5:5" ht="14.25" customHeight="1" x14ac:dyDescent="0.25">
      <c r="E66" s="48"/>
    </row>
    <row r="67" spans="5:5" ht="14.25" customHeight="1" x14ac:dyDescent="0.25">
      <c r="E67" s="48"/>
    </row>
    <row r="68" spans="5:5" ht="14.25" customHeight="1" x14ac:dyDescent="0.25">
      <c r="E68" s="48"/>
    </row>
    <row r="69" spans="5:5" ht="14.25" customHeight="1" x14ac:dyDescent="0.25">
      <c r="E69" s="48"/>
    </row>
    <row r="70" spans="5:5" ht="14.25" customHeight="1" x14ac:dyDescent="0.25">
      <c r="E70" s="48"/>
    </row>
    <row r="71" spans="5:5" ht="14.25" customHeight="1" x14ac:dyDescent="0.25">
      <c r="E71" s="48"/>
    </row>
    <row r="72" spans="5:5" ht="14.25" customHeight="1" x14ac:dyDescent="0.25">
      <c r="E72" s="48"/>
    </row>
    <row r="73" spans="5:5" ht="14.25" customHeight="1" x14ac:dyDescent="0.25">
      <c r="E73" s="48"/>
    </row>
    <row r="74" spans="5:5" ht="14.25" customHeight="1" x14ac:dyDescent="0.25">
      <c r="E74" s="48"/>
    </row>
    <row r="75" spans="5:5" ht="14.25" customHeight="1" x14ac:dyDescent="0.25">
      <c r="E75" s="48"/>
    </row>
    <row r="76" spans="5:5" ht="14.25" customHeight="1" x14ac:dyDescent="0.25">
      <c r="E76" s="48"/>
    </row>
    <row r="77" spans="5:5" ht="14.25" customHeight="1" x14ac:dyDescent="0.25">
      <c r="E77" s="48"/>
    </row>
    <row r="78" spans="5:5" ht="14.25" customHeight="1" x14ac:dyDescent="0.25">
      <c r="E78" s="48"/>
    </row>
    <row r="79" spans="5:5" ht="14.25" customHeight="1" x14ac:dyDescent="0.25">
      <c r="E79" s="48"/>
    </row>
    <row r="80" spans="5:5" ht="14.25" customHeight="1" x14ac:dyDescent="0.25">
      <c r="E80" s="48"/>
    </row>
    <row r="81" spans="5:5" ht="14.25" customHeight="1" x14ac:dyDescent="0.25">
      <c r="E81" s="48"/>
    </row>
    <row r="82" spans="5:5" ht="14.25" customHeight="1" x14ac:dyDescent="0.25">
      <c r="E82" s="48"/>
    </row>
    <row r="83" spans="5:5" ht="14.25" customHeight="1" x14ac:dyDescent="0.25">
      <c r="E83" s="48"/>
    </row>
    <row r="84" spans="5:5" ht="14.25" customHeight="1" x14ac:dyDescent="0.25">
      <c r="E84" s="48"/>
    </row>
    <row r="85" spans="5:5" ht="14.25" customHeight="1" x14ac:dyDescent="0.25">
      <c r="E85" s="48"/>
    </row>
    <row r="86" spans="5:5" ht="14.25" customHeight="1" x14ac:dyDescent="0.25">
      <c r="E86" s="48"/>
    </row>
    <row r="87" spans="5:5" ht="14.25" customHeight="1" x14ac:dyDescent="0.25">
      <c r="E87" s="48"/>
    </row>
    <row r="88" spans="5:5" ht="14.25" customHeight="1" x14ac:dyDescent="0.25">
      <c r="E88" s="48"/>
    </row>
    <row r="89" spans="5:5" ht="14.25" customHeight="1" x14ac:dyDescent="0.25">
      <c r="E89" s="48"/>
    </row>
    <row r="90" spans="5:5" ht="14.25" customHeight="1" x14ac:dyDescent="0.25">
      <c r="E90" s="48"/>
    </row>
    <row r="91" spans="5:5" ht="14.25" customHeight="1" x14ac:dyDescent="0.25">
      <c r="E91" s="48"/>
    </row>
    <row r="92" spans="5:5" ht="14.25" customHeight="1" x14ac:dyDescent="0.25">
      <c r="E92" s="48"/>
    </row>
    <row r="93" spans="5:5" ht="14.25" customHeight="1" x14ac:dyDescent="0.25">
      <c r="E93" s="48"/>
    </row>
    <row r="94" spans="5:5" ht="14.25" customHeight="1" x14ac:dyDescent="0.25">
      <c r="E94" s="48"/>
    </row>
    <row r="95" spans="5:5" ht="14.25" customHeight="1" x14ac:dyDescent="0.25">
      <c r="E95" s="48"/>
    </row>
    <row r="96" spans="5:5" ht="14.25" customHeight="1" x14ac:dyDescent="0.25">
      <c r="E96" s="48"/>
    </row>
    <row r="97" spans="5:5" ht="14.25" customHeight="1" x14ac:dyDescent="0.25">
      <c r="E97" s="48"/>
    </row>
    <row r="98" spans="5:5" ht="14.25" customHeight="1" x14ac:dyDescent="0.25">
      <c r="E98" s="48"/>
    </row>
    <row r="99" spans="5:5" ht="14.25" customHeight="1" x14ac:dyDescent="0.25">
      <c r="E99" s="48"/>
    </row>
    <row r="100" spans="5:5" ht="14.25" customHeight="1" x14ac:dyDescent="0.25">
      <c r="E100" s="48"/>
    </row>
    <row r="101" spans="5:5" ht="14.25" customHeight="1" x14ac:dyDescent="0.25">
      <c r="E101" s="48"/>
    </row>
    <row r="102" spans="5:5" ht="14.25" customHeight="1" x14ac:dyDescent="0.25">
      <c r="E102" s="48"/>
    </row>
    <row r="103" spans="5:5" ht="14.25" customHeight="1" x14ac:dyDescent="0.25">
      <c r="E103" s="48"/>
    </row>
    <row r="104" spans="5:5" ht="14.25" customHeight="1" x14ac:dyDescent="0.25">
      <c r="E104" s="48"/>
    </row>
    <row r="105" spans="5:5" ht="14.25" customHeight="1" x14ac:dyDescent="0.25">
      <c r="E105" s="48"/>
    </row>
    <row r="106" spans="5:5" ht="14.25" customHeight="1" x14ac:dyDescent="0.25">
      <c r="E106" s="48"/>
    </row>
    <row r="107" spans="5:5" ht="14.25" customHeight="1" x14ac:dyDescent="0.25">
      <c r="E107" s="48"/>
    </row>
    <row r="108" spans="5:5" ht="14.25" customHeight="1" x14ac:dyDescent="0.25">
      <c r="E108" s="48"/>
    </row>
    <row r="109" spans="5:5" ht="14.25" customHeight="1" x14ac:dyDescent="0.25">
      <c r="E109" s="48"/>
    </row>
    <row r="110" spans="5:5" ht="14.25" customHeight="1" x14ac:dyDescent="0.25">
      <c r="E110" s="48"/>
    </row>
    <row r="111" spans="5:5" ht="14.25" customHeight="1" x14ac:dyDescent="0.25">
      <c r="E111" s="48"/>
    </row>
    <row r="112" spans="5:5" ht="14.25" customHeight="1" x14ac:dyDescent="0.25">
      <c r="E112" s="48"/>
    </row>
    <row r="113" spans="5:5" ht="14.25" customHeight="1" x14ac:dyDescent="0.25">
      <c r="E113" s="48"/>
    </row>
    <row r="114" spans="5:5" ht="14.25" customHeight="1" x14ac:dyDescent="0.25">
      <c r="E114" s="48"/>
    </row>
    <row r="115" spans="5:5" ht="14.25" customHeight="1" x14ac:dyDescent="0.25">
      <c r="E115" s="48"/>
    </row>
    <row r="116" spans="5:5" ht="14.25" customHeight="1" x14ac:dyDescent="0.25">
      <c r="E116" s="48"/>
    </row>
    <row r="117" spans="5:5" ht="14.25" customHeight="1" x14ac:dyDescent="0.25">
      <c r="E117" s="48"/>
    </row>
    <row r="118" spans="5:5" ht="14.25" customHeight="1" x14ac:dyDescent="0.25">
      <c r="E118" s="48"/>
    </row>
    <row r="119" spans="5:5" ht="14.25" customHeight="1" x14ac:dyDescent="0.25">
      <c r="E119" s="48"/>
    </row>
    <row r="120" spans="5:5" ht="14.25" customHeight="1" x14ac:dyDescent="0.25">
      <c r="E120" s="48"/>
    </row>
    <row r="121" spans="5:5" ht="14.25" customHeight="1" x14ac:dyDescent="0.25">
      <c r="E121" s="48"/>
    </row>
    <row r="122" spans="5:5" ht="14.25" customHeight="1" x14ac:dyDescent="0.25">
      <c r="E122" s="48"/>
    </row>
    <row r="123" spans="5:5" ht="14.25" customHeight="1" x14ac:dyDescent="0.25">
      <c r="E123" s="48"/>
    </row>
    <row r="124" spans="5:5" ht="14.25" customHeight="1" x14ac:dyDescent="0.25">
      <c r="E124" s="48"/>
    </row>
    <row r="125" spans="5:5" ht="14.25" customHeight="1" x14ac:dyDescent="0.25">
      <c r="E125" s="48"/>
    </row>
    <row r="126" spans="5:5" ht="14.25" customHeight="1" x14ac:dyDescent="0.25">
      <c r="E126" s="48"/>
    </row>
    <row r="127" spans="5:5" ht="14.25" customHeight="1" x14ac:dyDescent="0.25">
      <c r="E127" s="48"/>
    </row>
    <row r="128" spans="5:5" ht="14.25" customHeight="1" x14ac:dyDescent="0.25">
      <c r="E128" s="48"/>
    </row>
    <row r="129" spans="5:5" ht="14.25" customHeight="1" x14ac:dyDescent="0.25">
      <c r="E129" s="48"/>
    </row>
    <row r="130" spans="5:5" ht="14.25" customHeight="1" x14ac:dyDescent="0.25">
      <c r="E130" s="48"/>
    </row>
    <row r="131" spans="5:5" ht="14.25" customHeight="1" x14ac:dyDescent="0.25">
      <c r="E131" s="48"/>
    </row>
    <row r="132" spans="5:5" ht="14.25" customHeight="1" x14ac:dyDescent="0.25">
      <c r="E132" s="48"/>
    </row>
    <row r="133" spans="5:5" ht="14.25" customHeight="1" x14ac:dyDescent="0.25">
      <c r="E133" s="48"/>
    </row>
    <row r="134" spans="5:5" ht="14.25" customHeight="1" x14ac:dyDescent="0.25">
      <c r="E134" s="48"/>
    </row>
    <row r="135" spans="5:5" ht="14.25" customHeight="1" x14ac:dyDescent="0.25">
      <c r="E135" s="48"/>
    </row>
    <row r="136" spans="5:5" ht="14.25" customHeight="1" x14ac:dyDescent="0.25">
      <c r="E136" s="48"/>
    </row>
    <row r="137" spans="5:5" ht="14.25" customHeight="1" x14ac:dyDescent="0.25">
      <c r="E137" s="48"/>
    </row>
    <row r="138" spans="5:5" ht="14.25" customHeight="1" x14ac:dyDescent="0.25">
      <c r="E138" s="48"/>
    </row>
    <row r="139" spans="5:5" ht="14.25" customHeight="1" x14ac:dyDescent="0.25">
      <c r="E139" s="48"/>
    </row>
    <row r="140" spans="5:5" ht="14.25" customHeight="1" x14ac:dyDescent="0.25">
      <c r="E140" s="48"/>
    </row>
    <row r="141" spans="5:5" ht="14.25" customHeight="1" x14ac:dyDescent="0.25">
      <c r="E141" s="48"/>
    </row>
    <row r="142" spans="5:5" ht="14.25" customHeight="1" x14ac:dyDescent="0.25">
      <c r="E142" s="48"/>
    </row>
    <row r="143" spans="5:5" ht="14.25" customHeight="1" x14ac:dyDescent="0.25">
      <c r="E143" s="48"/>
    </row>
    <row r="144" spans="5:5" ht="14.25" customHeight="1" x14ac:dyDescent="0.25">
      <c r="E144" s="48"/>
    </row>
    <row r="145" spans="5:5" ht="14.25" customHeight="1" x14ac:dyDescent="0.25">
      <c r="E145" s="48"/>
    </row>
    <row r="146" spans="5:5" ht="14.25" customHeight="1" x14ac:dyDescent="0.25">
      <c r="E146" s="48"/>
    </row>
    <row r="147" spans="5:5" ht="14.25" customHeight="1" x14ac:dyDescent="0.25">
      <c r="E147" s="48"/>
    </row>
    <row r="148" spans="5:5" ht="14.25" customHeight="1" x14ac:dyDescent="0.25">
      <c r="E148" s="48"/>
    </row>
    <row r="149" spans="5:5" ht="14.25" customHeight="1" x14ac:dyDescent="0.25">
      <c r="E149" s="48"/>
    </row>
    <row r="150" spans="5:5" ht="14.25" customHeight="1" x14ac:dyDescent="0.25">
      <c r="E150" s="48"/>
    </row>
    <row r="151" spans="5:5" ht="14.25" customHeight="1" x14ac:dyDescent="0.25">
      <c r="E151" s="48"/>
    </row>
    <row r="152" spans="5:5" ht="14.25" customHeight="1" x14ac:dyDescent="0.25">
      <c r="E152" s="48"/>
    </row>
    <row r="153" spans="5:5" ht="14.25" customHeight="1" x14ac:dyDescent="0.25">
      <c r="E153" s="48"/>
    </row>
    <row r="154" spans="5:5" ht="14.25" customHeight="1" x14ac:dyDescent="0.25">
      <c r="E154" s="48"/>
    </row>
    <row r="155" spans="5:5" ht="14.25" customHeight="1" x14ac:dyDescent="0.25">
      <c r="E155" s="48"/>
    </row>
    <row r="156" spans="5:5" ht="14.25" customHeight="1" x14ac:dyDescent="0.25">
      <c r="E156" s="48"/>
    </row>
    <row r="157" spans="5:5" ht="14.25" customHeight="1" x14ac:dyDescent="0.25">
      <c r="E157" s="48"/>
    </row>
    <row r="158" spans="5:5" ht="14.25" customHeight="1" x14ac:dyDescent="0.25">
      <c r="E158" s="48"/>
    </row>
    <row r="159" spans="5:5" ht="14.25" customHeight="1" x14ac:dyDescent="0.25">
      <c r="E159" s="48"/>
    </row>
    <row r="160" spans="5:5" ht="14.25" customHeight="1" x14ac:dyDescent="0.25">
      <c r="E160" s="48"/>
    </row>
    <row r="161" spans="5:5" ht="14.25" customHeight="1" x14ac:dyDescent="0.25">
      <c r="E161" s="48"/>
    </row>
    <row r="162" spans="5:5" ht="14.25" customHeight="1" x14ac:dyDescent="0.25">
      <c r="E162" s="48"/>
    </row>
    <row r="163" spans="5:5" ht="14.25" customHeight="1" x14ac:dyDescent="0.25">
      <c r="E163" s="48"/>
    </row>
    <row r="164" spans="5:5" ht="14.25" customHeight="1" x14ac:dyDescent="0.25">
      <c r="E164" s="48"/>
    </row>
    <row r="165" spans="5:5" ht="14.25" customHeight="1" x14ac:dyDescent="0.25">
      <c r="E165" s="48"/>
    </row>
    <row r="166" spans="5:5" ht="14.25" customHeight="1" x14ac:dyDescent="0.25">
      <c r="E166" s="48"/>
    </row>
    <row r="167" spans="5:5" ht="14.25" customHeight="1" x14ac:dyDescent="0.25">
      <c r="E167" s="48"/>
    </row>
    <row r="168" spans="5:5" ht="14.25" customHeight="1" x14ac:dyDescent="0.25">
      <c r="E168" s="48"/>
    </row>
    <row r="169" spans="5:5" ht="14.25" customHeight="1" x14ac:dyDescent="0.25">
      <c r="E169" s="48"/>
    </row>
    <row r="170" spans="5:5" ht="14.25" customHeight="1" x14ac:dyDescent="0.25">
      <c r="E170" s="48"/>
    </row>
    <row r="171" spans="5:5" ht="14.25" customHeight="1" x14ac:dyDescent="0.25">
      <c r="E171" s="48"/>
    </row>
    <row r="172" spans="5:5" ht="14.25" customHeight="1" x14ac:dyDescent="0.25">
      <c r="E172" s="48"/>
    </row>
    <row r="173" spans="5:5" ht="14.25" customHeight="1" x14ac:dyDescent="0.25">
      <c r="E173" s="48"/>
    </row>
    <row r="174" spans="5:5" ht="14.25" customHeight="1" x14ac:dyDescent="0.25">
      <c r="E174" s="48"/>
    </row>
    <row r="175" spans="5:5" ht="14.25" customHeight="1" x14ac:dyDescent="0.25">
      <c r="E175" s="48"/>
    </row>
    <row r="176" spans="5:5" ht="14.25" customHeight="1" x14ac:dyDescent="0.25">
      <c r="E176" s="48"/>
    </row>
    <row r="177" spans="5:5" ht="14.25" customHeight="1" x14ac:dyDescent="0.25">
      <c r="E177" s="48"/>
    </row>
    <row r="178" spans="5:5" ht="14.25" customHeight="1" x14ac:dyDescent="0.25">
      <c r="E178" s="48"/>
    </row>
    <row r="179" spans="5:5" ht="14.25" customHeight="1" x14ac:dyDescent="0.25">
      <c r="E179" s="48"/>
    </row>
    <row r="180" spans="5:5" ht="14.25" customHeight="1" x14ac:dyDescent="0.25">
      <c r="E180" s="48"/>
    </row>
    <row r="181" spans="5:5" ht="14.25" customHeight="1" x14ac:dyDescent="0.25">
      <c r="E181" s="48"/>
    </row>
    <row r="182" spans="5:5" ht="14.25" customHeight="1" x14ac:dyDescent="0.25">
      <c r="E182" s="48"/>
    </row>
    <row r="183" spans="5:5" ht="14.25" customHeight="1" x14ac:dyDescent="0.25">
      <c r="E183" s="48"/>
    </row>
    <row r="184" spans="5:5" ht="14.25" customHeight="1" x14ac:dyDescent="0.25">
      <c r="E184" s="48"/>
    </row>
    <row r="185" spans="5:5" ht="14.25" customHeight="1" x14ac:dyDescent="0.25">
      <c r="E185" s="48"/>
    </row>
    <row r="186" spans="5:5" ht="14.25" customHeight="1" x14ac:dyDescent="0.25">
      <c r="E186" s="48"/>
    </row>
    <row r="187" spans="5:5" ht="14.25" customHeight="1" x14ac:dyDescent="0.25">
      <c r="E187" s="48"/>
    </row>
    <row r="188" spans="5:5" ht="14.25" customHeight="1" x14ac:dyDescent="0.25">
      <c r="E188" s="48"/>
    </row>
    <row r="189" spans="5:5" ht="14.25" customHeight="1" x14ac:dyDescent="0.25">
      <c r="E189" s="48"/>
    </row>
    <row r="190" spans="5:5" ht="14.25" customHeight="1" x14ac:dyDescent="0.25">
      <c r="E190" s="48"/>
    </row>
    <row r="191" spans="5:5" ht="14.25" customHeight="1" x14ac:dyDescent="0.25">
      <c r="E191" s="48"/>
    </row>
    <row r="192" spans="5:5" ht="14.25" customHeight="1" x14ac:dyDescent="0.25">
      <c r="E192" s="48"/>
    </row>
    <row r="193" spans="5:5" ht="14.25" customHeight="1" x14ac:dyDescent="0.25">
      <c r="E193" s="48"/>
    </row>
    <row r="194" spans="5:5" ht="14.25" customHeight="1" x14ac:dyDescent="0.25">
      <c r="E194" s="48"/>
    </row>
    <row r="195" spans="5:5" ht="14.25" customHeight="1" x14ac:dyDescent="0.25">
      <c r="E195" s="48"/>
    </row>
    <row r="196" spans="5:5" ht="14.25" customHeight="1" x14ac:dyDescent="0.25">
      <c r="E196" s="48"/>
    </row>
    <row r="197" spans="5:5" ht="14.25" customHeight="1" x14ac:dyDescent="0.25">
      <c r="E197" s="48"/>
    </row>
    <row r="198" spans="5:5" ht="14.25" customHeight="1" x14ac:dyDescent="0.25">
      <c r="E198" s="48"/>
    </row>
    <row r="199" spans="5:5" ht="14.25" customHeight="1" x14ac:dyDescent="0.25">
      <c r="E199" s="48"/>
    </row>
    <row r="200" spans="5:5" ht="14.25" customHeight="1" x14ac:dyDescent="0.25">
      <c r="E200" s="48"/>
    </row>
    <row r="201" spans="5:5" ht="14.25" customHeight="1" x14ac:dyDescent="0.25">
      <c r="E201" s="48"/>
    </row>
    <row r="202" spans="5:5" ht="14.25" customHeight="1" x14ac:dyDescent="0.25">
      <c r="E202" s="48"/>
    </row>
    <row r="203" spans="5:5" ht="14.25" customHeight="1" x14ac:dyDescent="0.25">
      <c r="E203" s="48"/>
    </row>
    <row r="204" spans="5:5" ht="14.25" customHeight="1" x14ac:dyDescent="0.25">
      <c r="E204" s="48"/>
    </row>
    <row r="205" spans="5:5" ht="14.25" customHeight="1" x14ac:dyDescent="0.25">
      <c r="E205" s="48"/>
    </row>
    <row r="206" spans="5:5" ht="14.25" customHeight="1" x14ac:dyDescent="0.25">
      <c r="E206" s="48"/>
    </row>
    <row r="207" spans="5:5" ht="14.25" customHeight="1" x14ac:dyDescent="0.25">
      <c r="E207" s="48"/>
    </row>
    <row r="208" spans="5:5" ht="14.25" customHeight="1" x14ac:dyDescent="0.25">
      <c r="E208" s="48"/>
    </row>
    <row r="209" spans="5:5" ht="14.25" customHeight="1" x14ac:dyDescent="0.25">
      <c r="E209" s="48"/>
    </row>
    <row r="210" spans="5:5" ht="14.25" customHeight="1" x14ac:dyDescent="0.25">
      <c r="E210" s="48"/>
    </row>
    <row r="211" spans="5:5" ht="14.25" customHeight="1" x14ac:dyDescent="0.25">
      <c r="E211" s="48"/>
    </row>
    <row r="212" spans="5:5" ht="14.25" customHeight="1" x14ac:dyDescent="0.25">
      <c r="E212" s="48"/>
    </row>
    <row r="213" spans="5:5" ht="14.25" customHeight="1" x14ac:dyDescent="0.25">
      <c r="E213" s="48"/>
    </row>
    <row r="214" spans="5:5" ht="14.25" customHeight="1" x14ac:dyDescent="0.25">
      <c r="E214" s="48"/>
    </row>
    <row r="215" spans="5:5" ht="14.25" customHeight="1" x14ac:dyDescent="0.25">
      <c r="E215" s="48"/>
    </row>
    <row r="216" spans="5:5" ht="14.25" customHeight="1" x14ac:dyDescent="0.25">
      <c r="E216" s="48"/>
    </row>
    <row r="217" spans="5:5" ht="14.25" customHeight="1" x14ac:dyDescent="0.25">
      <c r="E217" s="48"/>
    </row>
    <row r="218" spans="5:5" ht="14.25" customHeight="1" x14ac:dyDescent="0.25">
      <c r="E218" s="48"/>
    </row>
    <row r="219" spans="5:5" ht="14.25" customHeight="1" x14ac:dyDescent="0.25">
      <c r="E219" s="48"/>
    </row>
    <row r="220" spans="5:5" ht="14.25" customHeight="1" x14ac:dyDescent="0.25">
      <c r="E220" s="48"/>
    </row>
    <row r="221" spans="5:5" ht="14.25" customHeight="1" x14ac:dyDescent="0.25">
      <c r="E221" s="48"/>
    </row>
    <row r="222" spans="5:5" ht="14.25" customHeight="1" x14ac:dyDescent="0.25">
      <c r="E222" s="48"/>
    </row>
    <row r="223" spans="5:5" ht="14.25" customHeight="1" x14ac:dyDescent="0.25">
      <c r="E223" s="48"/>
    </row>
    <row r="224" spans="5:5" ht="14.25" customHeight="1" x14ac:dyDescent="0.25">
      <c r="E224" s="48"/>
    </row>
    <row r="225" spans="5:5" ht="14.25" customHeight="1" x14ac:dyDescent="0.25">
      <c r="E225" s="48"/>
    </row>
    <row r="226" spans="5:5" ht="14.25" customHeight="1" x14ac:dyDescent="0.25">
      <c r="E226" s="48"/>
    </row>
    <row r="227" spans="5:5" ht="14.25" customHeight="1" x14ac:dyDescent="0.25">
      <c r="E227" s="48"/>
    </row>
    <row r="228" spans="5:5" ht="14.25" customHeight="1" x14ac:dyDescent="0.25">
      <c r="E228" s="48"/>
    </row>
    <row r="229" spans="5:5" ht="14.25" customHeight="1" x14ac:dyDescent="0.25">
      <c r="E229" s="48"/>
    </row>
    <row r="230" spans="5:5" ht="14.25" customHeight="1" x14ac:dyDescent="0.25">
      <c r="E230" s="48"/>
    </row>
    <row r="231" spans="5:5" ht="14.25" customHeight="1" x14ac:dyDescent="0.25">
      <c r="E231" s="48"/>
    </row>
    <row r="232" spans="5:5" ht="14.25" customHeight="1" x14ac:dyDescent="0.25">
      <c r="E232" s="48"/>
    </row>
    <row r="233" spans="5:5" ht="14.25" customHeight="1" x14ac:dyDescent="0.25">
      <c r="E233" s="48"/>
    </row>
    <row r="234" spans="5:5" ht="14.25" customHeight="1" x14ac:dyDescent="0.25">
      <c r="E234" s="48"/>
    </row>
    <row r="235" spans="5:5" ht="14.25" customHeight="1" x14ac:dyDescent="0.25">
      <c r="E235" s="48"/>
    </row>
    <row r="236" spans="5:5" ht="14.25" customHeight="1" x14ac:dyDescent="0.25">
      <c r="E236" s="48"/>
    </row>
    <row r="237" spans="5:5" ht="14.25" customHeight="1" x14ac:dyDescent="0.25">
      <c r="E237" s="48"/>
    </row>
    <row r="238" spans="5:5" ht="15.75" customHeight="1" x14ac:dyDescent="0.25"/>
    <row r="239" spans="5:5" ht="15.75" customHeight="1" x14ac:dyDescent="0.25"/>
    <row r="240" spans="5:5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הוראות עבודה</vt:lpstr>
      <vt:lpstr>תקציב</vt:lpstr>
      <vt:lpstr>פירוט תקציב</vt:lpstr>
      <vt:lpstr>תנועות</vt:lpstr>
      <vt:lpstr>סעיפי תקציב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שהרבני</dc:creator>
  <cp:lastModifiedBy>Eran Shaharabani</cp:lastModifiedBy>
  <dcterms:created xsi:type="dcterms:W3CDTF">2017-02-16T06:35:50Z</dcterms:created>
  <dcterms:modified xsi:type="dcterms:W3CDTF">2023-06-13T07:39:00Z</dcterms:modified>
</cp:coreProperties>
</file>